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Mi unidad\0. CHACO - ITCH\0. Memorias fin de año\Gestion 2020 2023\"/>
    </mc:Choice>
  </mc:AlternateContent>
  <xr:revisionPtr revIDLastSave="0" documentId="13_ncr:1_{12FBAB37-544C-4F1A-BFE9-BFA9A77424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N Visitantes 2018 a oct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R39" i="3" s="1"/>
  <c r="D39" i="3"/>
  <c r="L39" i="3" s="1"/>
  <c r="E39" i="3"/>
  <c r="K39" i="3" s="1"/>
  <c r="F39" i="3"/>
  <c r="G39" i="3"/>
  <c r="C40" i="3"/>
  <c r="D40" i="3"/>
  <c r="E40" i="3"/>
  <c r="F40" i="3"/>
  <c r="R40" i="3" s="1"/>
  <c r="G40" i="3"/>
  <c r="S40" i="3" s="1"/>
  <c r="C41" i="3"/>
  <c r="S41" i="3" s="1"/>
  <c r="D41" i="3"/>
  <c r="E41" i="3"/>
  <c r="F41" i="3"/>
  <c r="G41" i="3"/>
  <c r="C42" i="3"/>
  <c r="M42" i="3" s="1"/>
  <c r="D42" i="3"/>
  <c r="L42" i="3" s="1"/>
  <c r="E42" i="3"/>
  <c r="K42" i="3" s="1"/>
  <c r="F42" i="3"/>
  <c r="R42" i="3" s="1"/>
  <c r="G42" i="3"/>
  <c r="C43" i="3"/>
  <c r="M43" i="3" s="1"/>
  <c r="D43" i="3"/>
  <c r="E43" i="3"/>
  <c r="F43" i="3"/>
  <c r="G43" i="3"/>
  <c r="P43" i="3" s="1"/>
  <c r="C44" i="3"/>
  <c r="D44" i="3"/>
  <c r="L44" i="3" s="1"/>
  <c r="E44" i="3"/>
  <c r="F44" i="3"/>
  <c r="G44" i="3"/>
  <c r="C45" i="3"/>
  <c r="D45" i="3"/>
  <c r="L45" i="3" s="1"/>
  <c r="E45" i="3"/>
  <c r="K45" i="3" s="1"/>
  <c r="F45" i="3"/>
  <c r="O45" i="3" s="1"/>
  <c r="G45" i="3"/>
  <c r="S45" i="3" s="1"/>
  <c r="C46" i="3"/>
  <c r="D46" i="3"/>
  <c r="K46" i="3" s="1"/>
  <c r="E46" i="3"/>
  <c r="F46" i="3"/>
  <c r="G46" i="3"/>
  <c r="C47" i="3"/>
  <c r="R47" i="3" s="1"/>
  <c r="D47" i="3"/>
  <c r="L47" i="3" s="1"/>
  <c r="E47" i="3"/>
  <c r="K47" i="3" s="1"/>
  <c r="F47" i="3"/>
  <c r="G47" i="3"/>
  <c r="I47" i="3" s="1"/>
  <c r="C48" i="3"/>
  <c r="D48" i="3"/>
  <c r="E48" i="3"/>
  <c r="F48" i="3"/>
  <c r="R48" i="3" s="1"/>
  <c r="G48" i="3"/>
  <c r="S48" i="3" s="1"/>
  <c r="C49" i="3"/>
  <c r="L49" i="3" s="1"/>
  <c r="D49" i="3"/>
  <c r="E49" i="3"/>
  <c r="F49" i="3"/>
  <c r="G49" i="3"/>
  <c r="D38" i="3"/>
  <c r="E38" i="3"/>
  <c r="F38" i="3"/>
  <c r="J38" i="3" s="1"/>
  <c r="G38" i="3"/>
  <c r="I38" i="3" s="1"/>
  <c r="C38" i="3"/>
  <c r="B39" i="3"/>
  <c r="P39" i="3" s="1"/>
  <c r="B40" i="3"/>
  <c r="B41" i="3"/>
  <c r="B42" i="3"/>
  <c r="B43" i="3"/>
  <c r="B44" i="3"/>
  <c r="B45" i="3"/>
  <c r="B46" i="3"/>
  <c r="B47" i="3"/>
  <c r="P47" i="3" s="1"/>
  <c r="B48" i="3"/>
  <c r="B49" i="3"/>
  <c r="B38" i="3"/>
  <c r="P38" i="3" s="1"/>
  <c r="D50" i="3"/>
  <c r="C50" i="3"/>
  <c r="P49" i="3"/>
  <c r="O49" i="3"/>
  <c r="K49" i="3"/>
  <c r="J49" i="3"/>
  <c r="I49" i="3"/>
  <c r="L48" i="3"/>
  <c r="K48" i="3"/>
  <c r="J48" i="3"/>
  <c r="I48" i="3"/>
  <c r="S47" i="3"/>
  <c r="S46" i="3"/>
  <c r="R46" i="3"/>
  <c r="O46" i="3"/>
  <c r="M46" i="3"/>
  <c r="L46" i="3"/>
  <c r="J46" i="3"/>
  <c r="I46" i="3"/>
  <c r="R45" i="3"/>
  <c r="P45" i="3"/>
  <c r="M45" i="3"/>
  <c r="S44" i="3"/>
  <c r="R44" i="3"/>
  <c r="P44" i="3"/>
  <c r="O44" i="3"/>
  <c r="J44" i="3"/>
  <c r="I44" i="3"/>
  <c r="S43" i="3"/>
  <c r="R43" i="3"/>
  <c r="O43" i="3"/>
  <c r="K43" i="3"/>
  <c r="J43" i="3"/>
  <c r="I43" i="3"/>
  <c r="S42" i="3"/>
  <c r="P42" i="3"/>
  <c r="J42" i="3"/>
  <c r="I42" i="3"/>
  <c r="P41" i="3"/>
  <c r="O41" i="3"/>
  <c r="K41" i="3"/>
  <c r="J41" i="3"/>
  <c r="I41" i="3"/>
  <c r="L40" i="3"/>
  <c r="K40" i="3"/>
  <c r="J40" i="3"/>
  <c r="I40" i="3"/>
  <c r="S39" i="3"/>
  <c r="I39" i="3"/>
  <c r="L38" i="3"/>
  <c r="G32" i="3"/>
  <c r="F32" i="3"/>
  <c r="E32" i="3"/>
  <c r="D32" i="3"/>
  <c r="L32" i="3" s="1"/>
  <c r="C32" i="3"/>
  <c r="M32" i="3" s="1"/>
  <c r="B32" i="3"/>
  <c r="S31" i="3"/>
  <c r="R31" i="3"/>
  <c r="P31" i="3"/>
  <c r="O31" i="3"/>
  <c r="M31" i="3"/>
  <c r="L31" i="3"/>
  <c r="K31" i="3"/>
  <c r="J31" i="3"/>
  <c r="I31" i="3"/>
  <c r="S30" i="3"/>
  <c r="R30" i="3"/>
  <c r="P30" i="3"/>
  <c r="O30" i="3"/>
  <c r="M30" i="3"/>
  <c r="L30" i="3"/>
  <c r="K30" i="3"/>
  <c r="J30" i="3"/>
  <c r="I30" i="3"/>
  <c r="S29" i="3"/>
  <c r="R29" i="3"/>
  <c r="P29" i="3"/>
  <c r="O29" i="3"/>
  <c r="M29" i="3"/>
  <c r="L29" i="3"/>
  <c r="K29" i="3"/>
  <c r="J29" i="3"/>
  <c r="I29" i="3"/>
  <c r="S28" i="3"/>
  <c r="R28" i="3"/>
  <c r="P28" i="3"/>
  <c r="O28" i="3"/>
  <c r="M28" i="3"/>
  <c r="L28" i="3"/>
  <c r="K28" i="3"/>
  <c r="J28" i="3"/>
  <c r="I28" i="3"/>
  <c r="S27" i="3"/>
  <c r="R27" i="3"/>
  <c r="P27" i="3"/>
  <c r="O27" i="3"/>
  <c r="M27" i="3"/>
  <c r="L27" i="3"/>
  <c r="K27" i="3"/>
  <c r="J27" i="3"/>
  <c r="I27" i="3"/>
  <c r="S26" i="3"/>
  <c r="R26" i="3"/>
  <c r="P26" i="3"/>
  <c r="O26" i="3"/>
  <c r="M26" i="3"/>
  <c r="L26" i="3"/>
  <c r="K26" i="3"/>
  <c r="J26" i="3"/>
  <c r="I26" i="3"/>
  <c r="S25" i="3"/>
  <c r="R25" i="3"/>
  <c r="P25" i="3"/>
  <c r="O25" i="3"/>
  <c r="M25" i="3"/>
  <c r="L25" i="3"/>
  <c r="K25" i="3"/>
  <c r="J25" i="3"/>
  <c r="I25" i="3"/>
  <c r="S24" i="3"/>
  <c r="R24" i="3"/>
  <c r="P24" i="3"/>
  <c r="O24" i="3"/>
  <c r="M24" i="3"/>
  <c r="L24" i="3"/>
  <c r="K24" i="3"/>
  <c r="J24" i="3"/>
  <c r="I24" i="3"/>
  <c r="S23" i="3"/>
  <c r="R23" i="3"/>
  <c r="P23" i="3"/>
  <c r="O23" i="3"/>
  <c r="M23" i="3"/>
  <c r="L23" i="3"/>
  <c r="K23" i="3"/>
  <c r="J23" i="3"/>
  <c r="I23" i="3"/>
  <c r="S22" i="3"/>
  <c r="R22" i="3"/>
  <c r="P22" i="3"/>
  <c r="O22" i="3"/>
  <c r="M22" i="3"/>
  <c r="L22" i="3"/>
  <c r="K22" i="3"/>
  <c r="J22" i="3"/>
  <c r="I22" i="3"/>
  <c r="S21" i="3"/>
  <c r="R21" i="3"/>
  <c r="P21" i="3"/>
  <c r="O21" i="3"/>
  <c r="M21" i="3"/>
  <c r="L21" i="3"/>
  <c r="K21" i="3"/>
  <c r="J21" i="3"/>
  <c r="I21" i="3"/>
  <c r="S20" i="3"/>
  <c r="R20" i="3"/>
  <c r="P20" i="3"/>
  <c r="O20" i="3"/>
  <c r="M20" i="3"/>
  <c r="L20" i="3"/>
  <c r="K20" i="3"/>
  <c r="J20" i="3"/>
  <c r="I20" i="3"/>
  <c r="G14" i="3"/>
  <c r="I14" i="3" s="1"/>
  <c r="F14" i="3"/>
  <c r="E14" i="3"/>
  <c r="D14" i="3"/>
  <c r="C14" i="3"/>
  <c r="B14" i="3"/>
  <c r="S13" i="3"/>
  <c r="R13" i="3"/>
  <c r="P13" i="3"/>
  <c r="O13" i="3"/>
  <c r="M13" i="3"/>
  <c r="L13" i="3"/>
  <c r="K13" i="3"/>
  <c r="J13" i="3"/>
  <c r="I13" i="3"/>
  <c r="S12" i="3"/>
  <c r="R12" i="3"/>
  <c r="P12" i="3"/>
  <c r="O12" i="3"/>
  <c r="M12" i="3"/>
  <c r="L12" i="3"/>
  <c r="K12" i="3"/>
  <c r="J12" i="3"/>
  <c r="I12" i="3"/>
  <c r="S11" i="3"/>
  <c r="R11" i="3"/>
  <c r="P11" i="3"/>
  <c r="O11" i="3"/>
  <c r="M11" i="3"/>
  <c r="L11" i="3"/>
  <c r="K11" i="3"/>
  <c r="J11" i="3"/>
  <c r="I11" i="3"/>
  <c r="S10" i="3"/>
  <c r="R10" i="3"/>
  <c r="P10" i="3"/>
  <c r="O10" i="3"/>
  <c r="M10" i="3"/>
  <c r="L10" i="3"/>
  <c r="K10" i="3"/>
  <c r="J10" i="3"/>
  <c r="I10" i="3"/>
  <c r="S9" i="3"/>
  <c r="R9" i="3"/>
  <c r="P9" i="3"/>
  <c r="O9" i="3"/>
  <c r="M9" i="3"/>
  <c r="L9" i="3"/>
  <c r="K9" i="3"/>
  <c r="J9" i="3"/>
  <c r="I9" i="3"/>
  <c r="S8" i="3"/>
  <c r="R8" i="3"/>
  <c r="P8" i="3"/>
  <c r="O8" i="3"/>
  <c r="M8" i="3"/>
  <c r="L8" i="3"/>
  <c r="K8" i="3"/>
  <c r="J8" i="3"/>
  <c r="I8" i="3"/>
  <c r="S7" i="3"/>
  <c r="R7" i="3"/>
  <c r="P7" i="3"/>
  <c r="O7" i="3"/>
  <c r="M7" i="3"/>
  <c r="L7" i="3"/>
  <c r="K7" i="3"/>
  <c r="J7" i="3"/>
  <c r="I7" i="3"/>
  <c r="S6" i="3"/>
  <c r="R6" i="3"/>
  <c r="P6" i="3"/>
  <c r="O6" i="3"/>
  <c r="M6" i="3"/>
  <c r="L6" i="3"/>
  <c r="K6" i="3"/>
  <c r="J6" i="3"/>
  <c r="I6" i="3"/>
  <c r="S5" i="3"/>
  <c r="R5" i="3"/>
  <c r="P5" i="3"/>
  <c r="O5" i="3"/>
  <c r="M5" i="3"/>
  <c r="L5" i="3"/>
  <c r="K5" i="3"/>
  <c r="J5" i="3"/>
  <c r="I5" i="3"/>
  <c r="S4" i="3"/>
  <c r="R4" i="3"/>
  <c r="P4" i="3"/>
  <c r="O4" i="3"/>
  <c r="M4" i="3"/>
  <c r="L4" i="3"/>
  <c r="K4" i="3"/>
  <c r="J4" i="3"/>
  <c r="I4" i="3"/>
  <c r="S3" i="3"/>
  <c r="R3" i="3"/>
  <c r="P3" i="3"/>
  <c r="O3" i="3"/>
  <c r="M3" i="3"/>
  <c r="L3" i="3"/>
  <c r="K3" i="3"/>
  <c r="J3" i="3"/>
  <c r="I3" i="3"/>
  <c r="S2" i="3"/>
  <c r="R2" i="3"/>
  <c r="P2" i="3"/>
  <c r="O2" i="3"/>
  <c r="M2" i="3"/>
  <c r="L2" i="3"/>
  <c r="K2" i="3"/>
  <c r="J2" i="3"/>
  <c r="I2" i="3"/>
  <c r="I45" i="3" l="1"/>
  <c r="E50" i="3"/>
  <c r="M49" i="3"/>
  <c r="J39" i="3"/>
  <c r="L43" i="3"/>
  <c r="K44" i="3"/>
  <c r="J47" i="3"/>
  <c r="M44" i="3"/>
  <c r="L41" i="3"/>
  <c r="G50" i="3"/>
  <c r="M41" i="3"/>
  <c r="J45" i="3"/>
  <c r="O42" i="3"/>
  <c r="O48" i="3"/>
  <c r="O40" i="3"/>
  <c r="R41" i="3"/>
  <c r="R49" i="3"/>
  <c r="S49" i="3"/>
  <c r="P46" i="3"/>
  <c r="F50" i="3"/>
  <c r="J50" i="3" s="1"/>
  <c r="S50" i="3"/>
  <c r="K38" i="3"/>
  <c r="R38" i="3"/>
  <c r="S38" i="3"/>
  <c r="M39" i="3"/>
  <c r="M47" i="3"/>
  <c r="O39" i="3"/>
  <c r="M40" i="3"/>
  <c r="O47" i="3"/>
  <c r="M48" i="3"/>
  <c r="P40" i="3"/>
  <c r="P48" i="3"/>
  <c r="K32" i="3"/>
  <c r="S32" i="3"/>
  <c r="R32" i="3"/>
  <c r="M38" i="3"/>
  <c r="B50" i="3"/>
  <c r="P50" i="3" s="1"/>
  <c r="O38" i="3"/>
  <c r="K50" i="3"/>
  <c r="I50" i="3"/>
  <c r="L50" i="3"/>
  <c r="J32" i="3"/>
  <c r="O32" i="3"/>
  <c r="P32" i="3"/>
  <c r="I32" i="3"/>
  <c r="P14" i="3"/>
  <c r="S14" i="3"/>
  <c r="K14" i="3"/>
  <c r="R14" i="3"/>
  <c r="J14" i="3"/>
  <c r="L14" i="3"/>
  <c r="M14" i="3"/>
  <c r="O14" i="3"/>
  <c r="R50" i="3" l="1"/>
  <c r="O50" i="3"/>
  <c r="M50" i="3"/>
</calcChain>
</file>

<file path=xl/sharedStrings.xml><?xml version="1.0" encoding="utf-8"?>
<sst xmlns="http://schemas.openxmlformats.org/spreadsheetml/2006/main" count="89" uniqueCount="33">
  <si>
    <t>TOTAL VISITANTES 2018</t>
  </si>
  <si>
    <t>TOTAL VISITANTES 2019</t>
  </si>
  <si>
    <t>TOTAL VISITANTES 2020</t>
  </si>
  <si>
    <t>TOTAL VISITANTES 2021</t>
  </si>
  <si>
    <t>TOTAL VISITANTES 2022</t>
  </si>
  <si>
    <t>TOTAL VISITANTES 2023</t>
  </si>
  <si>
    <t>v.i 2023 vs 2022</t>
  </si>
  <si>
    <t>v.i 2022 vs 2021</t>
  </si>
  <si>
    <t>v.i 2021 vs 2020</t>
  </si>
  <si>
    <t>v.i 2020 vs 2019</t>
  </si>
  <si>
    <t>v.i 2019 vs 2018</t>
  </si>
  <si>
    <t>v.i 2022 vs 2018</t>
  </si>
  <si>
    <t>v.i 2023 vs 2018</t>
  </si>
  <si>
    <t>v.i 2022 vs 2019</t>
  </si>
  <si>
    <t>v.i 2023 vs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</si>
  <si>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</si>
  <si>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</si>
  <si>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</si>
  <si>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</si>
  <si>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</si>
  <si>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</si>
  <si>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</si>
  <si>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</si>
  <si>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</si>
  <si>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</si>
  <si>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</si>
  <si>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</si>
  <si>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</si>
  <si>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PN Chaco</t>
  </si>
  <si>
    <t>PN CHACO</t>
  </si>
  <si>
    <t>PN EL IMPENETRABLE</t>
  </si>
  <si>
    <t>Fuente: PNEI</t>
  </si>
  <si>
    <t>AMBOS PN (CHACO Y PNEI)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</si>
</sst>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3" fontId="3" fillId="3" borderId="0" xfId="0" applyNumberFormat="1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3" fontId="5" fillId="0" borderId="3" xfId="0" applyNumberFormat="1" applyFont="1" applyBorder="1"/>
    <xf numFmtId="3" fontId="5" fillId="0" borderId="4" xfId="0" applyNumberFormat="1" applyFont="1" applyBorder="1"/>
    <xf numFmtId="10" fontId="4" fillId="0" borderId="0" xfId="1" applyNumberFormat="1" applyFont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0" borderId="6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8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3" fontId="6" fillId="5" borderId="9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right" vertical="center" wrapText="1"/>
    </xf>
    <xf numFmtId="10" fontId="7" fillId="0" borderId="0" xfId="1" applyNumberFormat="1" applyFont="1"/>
    <xf numFmtId="0" fontId="7" fillId="0" borderId="0" xfId="0" applyFont="1"/>
    <xf numFmtId="3" fontId="0" fillId="0" borderId="0" xfId="0" applyNumberFormat="1"/>
    <xf numFmtId="3" fontId="5" fillId="0" borderId="0" xfId="0" applyNumberFormat="1" applyFont="1"/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1" xfId="0" applyNumberFormat="1" applyFont="1" applyBorder="1"/>
    <xf numFmtId="3" fontId="5" fillId="0" borderId="12" xfId="0" applyNumberFormat="1" applyFont="1" applyBorder="1"/>
    <xf numFmtId="3" fontId="6" fillId="5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Border="1"/>
    <xf numFmtId="3" fontId="5" fillId="0" borderId="15" xfId="0" applyNumberFormat="1" applyFont="1" applyBorder="1"/>
    <xf numFmtId="3" fontId="2" fillId="2" borderId="13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F4BD-B41F-4D9A-8262-E6FA9786689F}">
  <dimension ref="A1:S50"/>
  <sheetViews>
    <sheetView tabSelected="1" workbookViewId="0">
      <selection activeCell="F46" sqref="F46"/>
    </sheetView>
  </sheetViews>
  <sheetFormatPr baseColWidth="10" defaultRowHeight="14.5" x14ac:dyDescent="0.35"/>
  <cols>
    <col min="1" max="1" width="14.08984375" customWidth="1"/>
    <col min="2" max="7" width="10.7265625" customWidth="1"/>
    <col min="9" max="15" width="10.90625" style="4"/>
    <col min="257" max="257" width="14.08984375" customWidth="1"/>
    <col min="258" max="263" width="10.7265625" customWidth="1"/>
    <col min="513" max="513" width="14.08984375" customWidth="1"/>
    <col min="514" max="519" width="10.7265625" customWidth="1"/>
    <col min="769" max="769" width="14.08984375" customWidth="1"/>
    <col min="770" max="775" width="10.7265625" customWidth="1"/>
    <col min="1025" max="1025" width="14.08984375" customWidth="1"/>
    <col min="1026" max="1031" width="10.7265625" customWidth="1"/>
    <col min="1281" max="1281" width="14.08984375" customWidth="1"/>
    <col min="1282" max="1287" width="10.7265625" customWidth="1"/>
    <col min="1537" max="1537" width="14.08984375" customWidth="1"/>
    <col min="1538" max="1543" width="10.7265625" customWidth="1"/>
    <col min="1793" max="1793" width="14.08984375" customWidth="1"/>
    <col min="1794" max="1799" width="10.7265625" customWidth="1"/>
    <col min="2049" max="2049" width="14.08984375" customWidth="1"/>
    <col min="2050" max="2055" width="10.7265625" customWidth="1"/>
    <col min="2305" max="2305" width="14.08984375" customWidth="1"/>
    <col min="2306" max="2311" width="10.7265625" customWidth="1"/>
    <col min="2561" max="2561" width="14.08984375" customWidth="1"/>
    <col min="2562" max="2567" width="10.7265625" customWidth="1"/>
    <col min="2817" max="2817" width="14.08984375" customWidth="1"/>
    <col min="2818" max="2823" width="10.7265625" customWidth="1"/>
    <col min="3073" max="3073" width="14.08984375" customWidth="1"/>
    <col min="3074" max="3079" width="10.7265625" customWidth="1"/>
    <col min="3329" max="3329" width="14.08984375" customWidth="1"/>
    <col min="3330" max="3335" width="10.7265625" customWidth="1"/>
    <col min="3585" max="3585" width="14.08984375" customWidth="1"/>
    <col min="3586" max="3591" width="10.7265625" customWidth="1"/>
    <col min="3841" max="3841" width="14.08984375" customWidth="1"/>
    <col min="3842" max="3847" width="10.7265625" customWidth="1"/>
    <col min="4097" max="4097" width="14.08984375" customWidth="1"/>
    <col min="4098" max="4103" width="10.7265625" customWidth="1"/>
    <col min="4353" max="4353" width="14.08984375" customWidth="1"/>
    <col min="4354" max="4359" width="10.7265625" customWidth="1"/>
    <col min="4609" max="4609" width="14.08984375" customWidth="1"/>
    <col min="4610" max="4615" width="10.7265625" customWidth="1"/>
    <col min="4865" max="4865" width="14.08984375" customWidth="1"/>
    <col min="4866" max="4871" width="10.7265625" customWidth="1"/>
    <col min="5121" max="5121" width="14.08984375" customWidth="1"/>
    <col min="5122" max="5127" width="10.7265625" customWidth="1"/>
    <col min="5377" max="5377" width="14.08984375" customWidth="1"/>
    <col min="5378" max="5383" width="10.7265625" customWidth="1"/>
    <col min="5633" max="5633" width="14.08984375" customWidth="1"/>
    <col min="5634" max="5639" width="10.7265625" customWidth="1"/>
    <col min="5889" max="5889" width="14.08984375" customWidth="1"/>
    <col min="5890" max="5895" width="10.7265625" customWidth="1"/>
    <col min="6145" max="6145" width="14.08984375" customWidth="1"/>
    <col min="6146" max="6151" width="10.7265625" customWidth="1"/>
    <col min="6401" max="6401" width="14.08984375" customWidth="1"/>
    <col min="6402" max="6407" width="10.7265625" customWidth="1"/>
    <col min="6657" max="6657" width="14.08984375" customWidth="1"/>
    <col min="6658" max="6663" width="10.7265625" customWidth="1"/>
    <col min="6913" max="6913" width="14.08984375" customWidth="1"/>
    <col min="6914" max="6919" width="10.7265625" customWidth="1"/>
    <col min="7169" max="7169" width="14.08984375" customWidth="1"/>
    <col min="7170" max="7175" width="10.7265625" customWidth="1"/>
    <col min="7425" max="7425" width="14.08984375" customWidth="1"/>
    <col min="7426" max="7431" width="10.7265625" customWidth="1"/>
    <col min="7681" max="7681" width="14.08984375" customWidth="1"/>
    <col min="7682" max="7687" width="10.7265625" customWidth="1"/>
    <col min="7937" max="7937" width="14.08984375" customWidth="1"/>
    <col min="7938" max="7943" width="10.7265625" customWidth="1"/>
    <col min="8193" max="8193" width="14.08984375" customWidth="1"/>
    <col min="8194" max="8199" width="10.7265625" customWidth="1"/>
    <col min="8449" max="8449" width="14.08984375" customWidth="1"/>
    <col min="8450" max="8455" width="10.7265625" customWidth="1"/>
    <col min="8705" max="8705" width="14.08984375" customWidth="1"/>
    <col min="8706" max="8711" width="10.7265625" customWidth="1"/>
    <col min="8961" max="8961" width="14.08984375" customWidth="1"/>
    <col min="8962" max="8967" width="10.7265625" customWidth="1"/>
    <col min="9217" max="9217" width="14.08984375" customWidth="1"/>
    <col min="9218" max="9223" width="10.7265625" customWidth="1"/>
    <col min="9473" max="9473" width="14.08984375" customWidth="1"/>
    <col min="9474" max="9479" width="10.7265625" customWidth="1"/>
    <col min="9729" max="9729" width="14.08984375" customWidth="1"/>
    <col min="9730" max="9735" width="10.7265625" customWidth="1"/>
    <col min="9985" max="9985" width="14.08984375" customWidth="1"/>
    <col min="9986" max="9991" width="10.7265625" customWidth="1"/>
    <col min="10241" max="10241" width="14.08984375" customWidth="1"/>
    <col min="10242" max="10247" width="10.7265625" customWidth="1"/>
    <col min="10497" max="10497" width="14.08984375" customWidth="1"/>
    <col min="10498" max="10503" width="10.7265625" customWidth="1"/>
    <col min="10753" max="10753" width="14.08984375" customWidth="1"/>
    <col min="10754" max="10759" width="10.7265625" customWidth="1"/>
    <col min="11009" max="11009" width="14.08984375" customWidth="1"/>
    <col min="11010" max="11015" width="10.7265625" customWidth="1"/>
    <col min="11265" max="11265" width="14.08984375" customWidth="1"/>
    <col min="11266" max="11271" width="10.7265625" customWidth="1"/>
    <col min="11521" max="11521" width="14.08984375" customWidth="1"/>
    <col min="11522" max="11527" width="10.7265625" customWidth="1"/>
    <col min="11777" max="11777" width="14.08984375" customWidth="1"/>
    <col min="11778" max="11783" width="10.7265625" customWidth="1"/>
    <col min="12033" max="12033" width="14.08984375" customWidth="1"/>
    <col min="12034" max="12039" width="10.7265625" customWidth="1"/>
    <col min="12289" max="12289" width="14.08984375" customWidth="1"/>
    <col min="12290" max="12295" width="10.7265625" customWidth="1"/>
    <col min="12545" max="12545" width="14.08984375" customWidth="1"/>
    <col min="12546" max="12551" width="10.7265625" customWidth="1"/>
    <col min="12801" max="12801" width="14.08984375" customWidth="1"/>
    <col min="12802" max="12807" width="10.7265625" customWidth="1"/>
    <col min="13057" max="13057" width="14.08984375" customWidth="1"/>
    <col min="13058" max="13063" width="10.7265625" customWidth="1"/>
    <col min="13313" max="13313" width="14.08984375" customWidth="1"/>
    <col min="13314" max="13319" width="10.7265625" customWidth="1"/>
    <col min="13569" max="13569" width="14.08984375" customWidth="1"/>
    <col min="13570" max="13575" width="10.7265625" customWidth="1"/>
    <col min="13825" max="13825" width="14.08984375" customWidth="1"/>
    <col min="13826" max="13831" width="10.7265625" customWidth="1"/>
    <col min="14081" max="14081" width="14.08984375" customWidth="1"/>
    <col min="14082" max="14087" width="10.7265625" customWidth="1"/>
    <col min="14337" max="14337" width="14.08984375" customWidth="1"/>
    <col min="14338" max="14343" width="10.7265625" customWidth="1"/>
    <col min="14593" max="14593" width="14.08984375" customWidth="1"/>
    <col min="14594" max="14599" width="10.7265625" customWidth="1"/>
    <col min="14849" max="14849" width="14.08984375" customWidth="1"/>
    <col min="14850" max="14855" width="10.7265625" customWidth="1"/>
    <col min="15105" max="15105" width="14.08984375" customWidth="1"/>
    <col min="15106" max="15111" width="10.7265625" customWidth="1"/>
    <col min="15361" max="15361" width="14.08984375" customWidth="1"/>
    <col min="15362" max="15367" width="10.7265625" customWidth="1"/>
    <col min="15617" max="15617" width="14.08984375" customWidth="1"/>
    <col min="15618" max="15623" width="10.7265625" customWidth="1"/>
    <col min="15873" max="15873" width="14.08984375" customWidth="1"/>
    <col min="15874" max="15879" width="10.7265625" customWidth="1"/>
    <col min="16129" max="16129" width="14.08984375" customWidth="1"/>
    <col min="16130" max="16135" width="10.7265625" customWidth="1"/>
  </cols>
  <sheetData>
    <row r="1" spans="1:19" ht="39.5" thickBot="1" x14ac:dyDescent="0.4">
      <c r="A1" s="34" t="s">
        <v>29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O1" s="5" t="s">
        <v>11</v>
      </c>
      <c r="P1" s="5" t="s">
        <v>12</v>
      </c>
      <c r="R1" s="6" t="s">
        <v>13</v>
      </c>
      <c r="S1" s="6" t="s">
        <v>14</v>
      </c>
    </row>
    <row r="2" spans="1:19" x14ac:dyDescent="0.35">
      <c r="A2" s="7" t="s">
        <v>15</v>
      </c>
      <c r="B2" s="26"/>
      <c r="C2" s="8">
        <v>613</v>
      </c>
      <c r="D2" s="8">
        <v>817</v>
      </c>
      <c r="E2" s="8">
        <v>613</v>
      </c>
      <c r="F2" s="8">
        <v>530</v>
      </c>
      <c r="G2" s="8">
        <v>429</v>
      </c>
      <c r="I2" s="9">
        <f>(G2-F2)/F2</f>
        <v>-0.19056603773584907</v>
      </c>
      <c r="J2" s="9">
        <f>(F2-E2)/E2</f>
        <v>-0.13539967373572595</v>
      </c>
      <c r="K2" s="9">
        <f>(E2-D2)/D2</f>
        <v>-0.24969400244798043</v>
      </c>
      <c r="L2" s="9">
        <f>(D2-C2)/C2</f>
        <v>0.33278955954323003</v>
      </c>
      <c r="M2" s="9" t="e">
        <f>(C2-B2)/B2</f>
        <v>#DIV/0!</v>
      </c>
      <c r="O2" s="9" t="e">
        <f>(F2-B2)/B2</f>
        <v>#DIV/0!</v>
      </c>
      <c r="P2" s="9" t="e">
        <f>(G2-B2)/B2</f>
        <v>#DIV/0!</v>
      </c>
      <c r="R2" s="9">
        <f>(F2-C2)/C2</f>
        <v>-0.13539967373572595</v>
      </c>
      <c r="S2" s="9">
        <f>(G2-C2)/C2</f>
        <v>-0.300163132137031</v>
      </c>
    </row>
    <row r="3" spans="1:19" x14ac:dyDescent="0.35">
      <c r="A3" s="10" t="s">
        <v>16</v>
      </c>
      <c r="B3" s="27"/>
      <c r="C3" s="11">
        <v>347</v>
      </c>
      <c r="D3" s="11">
        <v>657</v>
      </c>
      <c r="E3" s="11">
        <v>1137</v>
      </c>
      <c r="F3" s="11">
        <v>644</v>
      </c>
      <c r="G3" s="11">
        <v>544</v>
      </c>
      <c r="I3" s="9">
        <f t="shared" ref="I3:I14" si="0">(G3-F3)/F3</f>
        <v>-0.15527950310559005</v>
      </c>
      <c r="J3" s="9">
        <f t="shared" ref="J3:J14" si="1">(F3-E3)/E3</f>
        <v>-0.4335971855760774</v>
      </c>
      <c r="K3" s="9">
        <f t="shared" ref="K3:K14" si="2">(E3-D3)/D3</f>
        <v>0.73059360730593603</v>
      </c>
      <c r="L3" s="9">
        <f t="shared" ref="L3:L14" si="3">(D3-C3)/C3</f>
        <v>0.89337175792507206</v>
      </c>
      <c r="M3" s="9" t="e">
        <f t="shared" ref="M3:M14" si="4">(C3-B3)/B3</f>
        <v>#DIV/0!</v>
      </c>
      <c r="O3" s="9" t="e">
        <f t="shared" ref="O3:O14" si="5">(F3-B3)/B3</f>
        <v>#DIV/0!</v>
      </c>
      <c r="P3" s="9" t="e">
        <f t="shared" ref="P3:P14" si="6">(G3-B3)/B3</f>
        <v>#DIV/0!</v>
      </c>
      <c r="R3" s="9">
        <f t="shared" ref="R3:R13" si="7">(F3-C3)/C3</f>
        <v>0.85590778097982712</v>
      </c>
      <c r="S3" s="9">
        <f t="shared" ref="S3:S13" si="8">(G3-C3)/C3</f>
        <v>0.56772334293948123</v>
      </c>
    </row>
    <row r="4" spans="1:19" x14ac:dyDescent="0.35">
      <c r="A4" s="10" t="s">
        <v>17</v>
      </c>
      <c r="B4" s="27"/>
      <c r="C4" s="11">
        <v>218</v>
      </c>
      <c r="D4" s="11">
        <v>131</v>
      </c>
      <c r="E4" s="11">
        <v>447</v>
      </c>
      <c r="F4" s="11">
        <v>446</v>
      </c>
      <c r="G4" s="11">
        <v>141</v>
      </c>
      <c r="I4" s="9">
        <f t="shared" si="0"/>
        <v>-0.68385650224215244</v>
      </c>
      <c r="J4" s="9">
        <f t="shared" si="1"/>
        <v>-2.2371364653243847E-3</v>
      </c>
      <c r="K4" s="9">
        <f t="shared" si="2"/>
        <v>2.4122137404580153</v>
      </c>
      <c r="L4" s="9">
        <f t="shared" si="3"/>
        <v>-0.39908256880733944</v>
      </c>
      <c r="M4" s="9" t="e">
        <f t="shared" si="4"/>
        <v>#DIV/0!</v>
      </c>
      <c r="O4" s="9" t="e">
        <f t="shared" si="5"/>
        <v>#DIV/0!</v>
      </c>
      <c r="P4" s="9" t="e">
        <f t="shared" si="6"/>
        <v>#DIV/0!</v>
      </c>
      <c r="R4" s="9">
        <f t="shared" si="7"/>
        <v>1.0458715596330275</v>
      </c>
      <c r="S4" s="9">
        <f t="shared" si="8"/>
        <v>-0.35321100917431192</v>
      </c>
    </row>
    <row r="5" spans="1:19" x14ac:dyDescent="0.35">
      <c r="A5" s="10" t="s">
        <v>18</v>
      </c>
      <c r="B5" s="12">
        <v>259</v>
      </c>
      <c r="C5" s="12">
        <v>323</v>
      </c>
      <c r="D5" s="12">
        <v>0</v>
      </c>
      <c r="E5" s="11">
        <v>400</v>
      </c>
      <c r="F5" s="11">
        <v>476</v>
      </c>
      <c r="G5" s="11">
        <v>578</v>
      </c>
      <c r="I5" s="9">
        <f t="shared" si="0"/>
        <v>0.21428571428571427</v>
      </c>
      <c r="J5" s="9">
        <f t="shared" si="1"/>
        <v>0.19</v>
      </c>
      <c r="K5" s="9" t="e">
        <f t="shared" si="2"/>
        <v>#DIV/0!</v>
      </c>
      <c r="L5" s="9">
        <f t="shared" si="3"/>
        <v>-1</v>
      </c>
      <c r="M5" s="9">
        <f t="shared" si="4"/>
        <v>0.24710424710424711</v>
      </c>
      <c r="O5" s="9">
        <f t="shared" si="5"/>
        <v>0.83783783783783783</v>
      </c>
      <c r="P5" s="9">
        <f t="shared" si="6"/>
        <v>1.2316602316602316</v>
      </c>
      <c r="R5" s="9">
        <f t="shared" si="7"/>
        <v>0.47368421052631576</v>
      </c>
      <c r="S5" s="9">
        <f t="shared" si="8"/>
        <v>0.78947368421052633</v>
      </c>
    </row>
    <row r="6" spans="1:19" x14ac:dyDescent="0.35">
      <c r="A6" s="10" t="s">
        <v>19</v>
      </c>
      <c r="B6" s="12">
        <v>1096</v>
      </c>
      <c r="C6" s="12">
        <v>212</v>
      </c>
      <c r="D6" s="12">
        <v>0</v>
      </c>
      <c r="E6" s="11">
        <v>543</v>
      </c>
      <c r="F6" s="11">
        <v>568</v>
      </c>
      <c r="G6" s="12">
        <v>153</v>
      </c>
      <c r="I6" s="9">
        <f t="shared" si="0"/>
        <v>-0.73063380281690138</v>
      </c>
      <c r="J6" s="9">
        <f t="shared" si="1"/>
        <v>4.6040515653775323E-2</v>
      </c>
      <c r="K6" s="9" t="e">
        <f t="shared" si="2"/>
        <v>#DIV/0!</v>
      </c>
      <c r="L6" s="9">
        <f t="shared" si="3"/>
        <v>-1</v>
      </c>
      <c r="M6" s="9">
        <f t="shared" si="4"/>
        <v>-0.80656934306569339</v>
      </c>
      <c r="O6" s="9">
        <f t="shared" si="5"/>
        <v>-0.48175182481751827</v>
      </c>
      <c r="P6" s="9">
        <f t="shared" si="6"/>
        <v>-0.86040145985401462</v>
      </c>
      <c r="R6" s="9">
        <f t="shared" si="7"/>
        <v>1.679245283018868</v>
      </c>
      <c r="S6" s="9">
        <f t="shared" si="8"/>
        <v>-0.27830188679245282</v>
      </c>
    </row>
    <row r="7" spans="1:19" x14ac:dyDescent="0.35">
      <c r="A7" s="10" t="s">
        <v>20</v>
      </c>
      <c r="B7" s="12">
        <v>1259</v>
      </c>
      <c r="C7" s="12">
        <v>443</v>
      </c>
      <c r="D7" s="12">
        <v>0</v>
      </c>
      <c r="E7" s="11">
        <v>303</v>
      </c>
      <c r="F7" s="11">
        <v>661</v>
      </c>
      <c r="G7" s="12">
        <v>695</v>
      </c>
      <c r="I7" s="9">
        <f t="shared" si="0"/>
        <v>5.1437216338880487E-2</v>
      </c>
      <c r="J7" s="9">
        <f t="shared" si="1"/>
        <v>1.1815181518151816</v>
      </c>
      <c r="K7" s="9" t="e">
        <f t="shared" si="2"/>
        <v>#DIV/0!</v>
      </c>
      <c r="L7" s="9">
        <f t="shared" si="3"/>
        <v>-1</v>
      </c>
      <c r="M7" s="9">
        <f t="shared" si="4"/>
        <v>-0.64813343923749012</v>
      </c>
      <c r="O7" s="9">
        <f t="shared" si="5"/>
        <v>-0.47498014297061159</v>
      </c>
      <c r="P7" s="9">
        <f t="shared" si="6"/>
        <v>-0.44797458300238285</v>
      </c>
      <c r="R7" s="9">
        <f t="shared" si="7"/>
        <v>0.49209932279909707</v>
      </c>
      <c r="S7" s="9">
        <f t="shared" si="8"/>
        <v>0.56884875846501126</v>
      </c>
    </row>
    <row r="8" spans="1:19" x14ac:dyDescent="0.35">
      <c r="A8" s="10" t="s">
        <v>21</v>
      </c>
      <c r="B8" s="12">
        <v>2138</v>
      </c>
      <c r="C8" s="12">
        <v>1809</v>
      </c>
      <c r="D8" s="12">
        <v>0</v>
      </c>
      <c r="E8" s="11">
        <v>2318</v>
      </c>
      <c r="F8" s="11">
        <v>2352</v>
      </c>
      <c r="G8" s="12">
        <v>2090</v>
      </c>
      <c r="I8" s="9">
        <f t="shared" si="0"/>
        <v>-0.11139455782312925</v>
      </c>
      <c r="J8" s="9">
        <f t="shared" si="1"/>
        <v>1.4667817083692839E-2</v>
      </c>
      <c r="K8" s="9" t="e">
        <f t="shared" si="2"/>
        <v>#DIV/0!</v>
      </c>
      <c r="L8" s="9">
        <f t="shared" si="3"/>
        <v>-1</v>
      </c>
      <c r="M8" s="9">
        <f t="shared" si="4"/>
        <v>-0.1538821328344247</v>
      </c>
      <c r="O8" s="9">
        <f t="shared" si="5"/>
        <v>0.10009354536950421</v>
      </c>
      <c r="P8" s="9">
        <f t="shared" si="6"/>
        <v>-2.2450888681010289E-2</v>
      </c>
      <c r="R8" s="9">
        <f t="shared" si="7"/>
        <v>0.30016583747927034</v>
      </c>
      <c r="S8" s="9">
        <f t="shared" si="8"/>
        <v>0.15533443891652846</v>
      </c>
    </row>
    <row r="9" spans="1:19" x14ac:dyDescent="0.35">
      <c r="A9" s="10" t="s">
        <v>22</v>
      </c>
      <c r="B9" s="12">
        <v>990</v>
      </c>
      <c r="C9" s="12">
        <v>1153</v>
      </c>
      <c r="D9" s="12">
        <v>118</v>
      </c>
      <c r="E9" s="11">
        <v>1505</v>
      </c>
      <c r="F9" s="11">
        <v>1099</v>
      </c>
      <c r="G9" s="12">
        <v>202</v>
      </c>
      <c r="I9" s="9">
        <f t="shared" si="0"/>
        <v>-0.81619654231119199</v>
      </c>
      <c r="J9" s="9">
        <f t="shared" si="1"/>
        <v>-0.26976744186046514</v>
      </c>
      <c r="K9" s="9">
        <f t="shared" si="2"/>
        <v>11.754237288135593</v>
      </c>
      <c r="L9" s="9">
        <f t="shared" si="3"/>
        <v>-0.89765828274067649</v>
      </c>
      <c r="M9" s="9">
        <f t="shared" si="4"/>
        <v>0.16464646464646465</v>
      </c>
      <c r="O9" s="9">
        <f t="shared" si="5"/>
        <v>0.1101010101010101</v>
      </c>
      <c r="P9" s="9">
        <f t="shared" si="6"/>
        <v>-0.79595959595959598</v>
      </c>
      <c r="R9" s="9">
        <f t="shared" si="7"/>
        <v>-4.6834345186470075E-2</v>
      </c>
      <c r="S9" s="9">
        <f t="shared" si="8"/>
        <v>-0.82480485689505634</v>
      </c>
    </row>
    <row r="10" spans="1:19" x14ac:dyDescent="0.35">
      <c r="A10" s="10" t="s">
        <v>23</v>
      </c>
      <c r="B10" s="12">
        <v>1005</v>
      </c>
      <c r="C10" s="12">
        <v>1306</v>
      </c>
      <c r="D10" s="12">
        <v>90</v>
      </c>
      <c r="E10" s="11">
        <v>696</v>
      </c>
      <c r="F10" s="11">
        <v>1025</v>
      </c>
      <c r="G10" s="12">
        <v>752</v>
      </c>
      <c r="I10" s="9">
        <f t="shared" si="0"/>
        <v>-0.26634146341463416</v>
      </c>
      <c r="J10" s="9">
        <f t="shared" si="1"/>
        <v>0.47270114942528735</v>
      </c>
      <c r="K10" s="9">
        <f t="shared" si="2"/>
        <v>6.7333333333333334</v>
      </c>
      <c r="L10" s="9">
        <f t="shared" si="3"/>
        <v>-0.93108728943338437</v>
      </c>
      <c r="M10" s="9">
        <f t="shared" si="4"/>
        <v>0.29950248756218906</v>
      </c>
      <c r="O10" s="9">
        <f t="shared" si="5"/>
        <v>1.9900497512437811E-2</v>
      </c>
      <c r="P10" s="9">
        <f t="shared" si="6"/>
        <v>-0.25174129353233832</v>
      </c>
      <c r="R10" s="9">
        <f t="shared" si="7"/>
        <v>-0.21516079632465543</v>
      </c>
      <c r="S10" s="9">
        <f t="shared" si="8"/>
        <v>-0.42419601837672283</v>
      </c>
    </row>
    <row r="11" spans="1:19" x14ac:dyDescent="0.35">
      <c r="A11" s="10" t="s">
        <v>24</v>
      </c>
      <c r="B11" s="12">
        <v>956</v>
      </c>
      <c r="C11" s="12">
        <v>531</v>
      </c>
      <c r="D11" s="12">
        <v>6</v>
      </c>
      <c r="E11" s="11">
        <v>556</v>
      </c>
      <c r="F11" s="11">
        <v>962</v>
      </c>
      <c r="G11" s="12">
        <v>704</v>
      </c>
      <c r="I11" s="9">
        <f t="shared" si="0"/>
        <v>-0.26819126819126821</v>
      </c>
      <c r="J11" s="9">
        <f t="shared" si="1"/>
        <v>0.73021582733812951</v>
      </c>
      <c r="K11" s="9">
        <f t="shared" si="2"/>
        <v>91.666666666666671</v>
      </c>
      <c r="L11" s="9">
        <f t="shared" si="3"/>
        <v>-0.98870056497175141</v>
      </c>
      <c r="M11" s="9">
        <f t="shared" si="4"/>
        <v>-0.44456066945606693</v>
      </c>
      <c r="O11" s="9">
        <f t="shared" si="5"/>
        <v>6.2761506276150627E-3</v>
      </c>
      <c r="P11" s="9">
        <f t="shared" si="6"/>
        <v>-0.26359832635983266</v>
      </c>
      <c r="R11" s="9">
        <f t="shared" si="7"/>
        <v>0.81167608286252357</v>
      </c>
      <c r="S11" s="9">
        <f t="shared" si="8"/>
        <v>0.32580037664783429</v>
      </c>
    </row>
    <row r="12" spans="1:19" x14ac:dyDescent="0.35">
      <c r="A12" s="10" t="s">
        <v>25</v>
      </c>
      <c r="B12" s="12">
        <v>674</v>
      </c>
      <c r="C12" s="12">
        <v>608</v>
      </c>
      <c r="D12" s="12">
        <v>36</v>
      </c>
      <c r="E12" s="11">
        <v>359</v>
      </c>
      <c r="F12" s="13">
        <v>478</v>
      </c>
      <c r="G12" s="14"/>
      <c r="I12" s="9">
        <f t="shared" si="0"/>
        <v>-1</v>
      </c>
      <c r="J12" s="9">
        <f t="shared" si="1"/>
        <v>0.33147632311977715</v>
      </c>
      <c r="K12" s="9">
        <f t="shared" si="2"/>
        <v>8.9722222222222214</v>
      </c>
      <c r="L12" s="9">
        <f t="shared" si="3"/>
        <v>-0.94078947368421051</v>
      </c>
      <c r="M12" s="9">
        <f t="shared" si="4"/>
        <v>-9.7922848664688422E-2</v>
      </c>
      <c r="O12" s="9">
        <f t="shared" si="5"/>
        <v>-0.29080118694362017</v>
      </c>
      <c r="P12" s="9">
        <f t="shared" si="6"/>
        <v>-1</v>
      </c>
      <c r="R12" s="9">
        <f t="shared" si="7"/>
        <v>-0.21381578947368421</v>
      </c>
      <c r="S12" s="9">
        <f t="shared" si="8"/>
        <v>-1</v>
      </c>
    </row>
    <row r="13" spans="1:19" ht="15" thickBot="1" x14ac:dyDescent="0.4">
      <c r="A13" s="15" t="s">
        <v>26</v>
      </c>
      <c r="B13" s="17">
        <v>401</v>
      </c>
      <c r="C13" s="17">
        <v>899</v>
      </c>
      <c r="D13" s="17">
        <v>122</v>
      </c>
      <c r="E13" s="16">
        <v>269</v>
      </c>
      <c r="F13" s="18">
        <v>279</v>
      </c>
      <c r="G13" s="19"/>
      <c r="I13" s="9">
        <f t="shared" si="0"/>
        <v>-1</v>
      </c>
      <c r="J13" s="9">
        <f t="shared" si="1"/>
        <v>3.717472118959108E-2</v>
      </c>
      <c r="K13" s="9">
        <f t="shared" si="2"/>
        <v>1.2049180327868851</v>
      </c>
      <c r="L13" s="9">
        <f t="shared" si="3"/>
        <v>-0.86429365962180205</v>
      </c>
      <c r="M13" s="9">
        <f t="shared" si="4"/>
        <v>1.2418952618453865</v>
      </c>
      <c r="O13" s="9">
        <f t="shared" si="5"/>
        <v>-0.30423940149625933</v>
      </c>
      <c r="P13" s="9">
        <f t="shared" si="6"/>
        <v>-1</v>
      </c>
      <c r="R13" s="9">
        <f t="shared" si="7"/>
        <v>-0.68965517241379315</v>
      </c>
      <c r="S13" s="9">
        <f t="shared" si="8"/>
        <v>-1</v>
      </c>
    </row>
    <row r="14" spans="1:19" ht="15" thickBot="1" x14ac:dyDescent="0.4">
      <c r="A14" s="20" t="s">
        <v>27</v>
      </c>
      <c r="B14" s="21">
        <f t="shared" ref="B14:G14" si="9">SUM(B2:B13)</f>
        <v>8778</v>
      </c>
      <c r="C14" s="21">
        <f t="shared" si="9"/>
        <v>8462</v>
      </c>
      <c r="D14" s="21">
        <f t="shared" si="9"/>
        <v>1977</v>
      </c>
      <c r="E14" s="21">
        <f t="shared" si="9"/>
        <v>9146</v>
      </c>
      <c r="F14" s="21">
        <f t="shared" si="9"/>
        <v>9520</v>
      </c>
      <c r="G14" s="21">
        <f t="shared" si="9"/>
        <v>6288</v>
      </c>
      <c r="I14" s="22">
        <f t="shared" si="0"/>
        <v>-0.33949579831932775</v>
      </c>
      <c r="J14" s="22">
        <f t="shared" si="1"/>
        <v>4.0892193308550186E-2</v>
      </c>
      <c r="K14" s="22">
        <f t="shared" si="2"/>
        <v>3.6262013151239252</v>
      </c>
      <c r="L14" s="22">
        <f t="shared" si="3"/>
        <v>-0.7663672890569605</v>
      </c>
      <c r="M14" s="22">
        <f t="shared" si="4"/>
        <v>-3.5999088630667579E-2</v>
      </c>
      <c r="N14" s="23"/>
      <c r="O14" s="22">
        <f t="shared" si="5"/>
        <v>8.4529505582137163E-2</v>
      </c>
      <c r="P14" s="22">
        <f t="shared" si="6"/>
        <v>-0.28366370471633628</v>
      </c>
      <c r="R14" s="22">
        <f>(F14-C14)/C14</f>
        <v>0.12502954384306311</v>
      </c>
      <c r="S14" s="22">
        <f>(G14-C14)/C14</f>
        <v>-0.25691325927676673</v>
      </c>
    </row>
    <row r="15" spans="1:19" x14ac:dyDescent="0.35">
      <c r="E15" s="24"/>
      <c r="I15" s="9"/>
    </row>
    <row r="16" spans="1:19" x14ac:dyDescent="0.35">
      <c r="A16" s="25" t="s">
        <v>28</v>
      </c>
    </row>
    <row r="18" spans="1:19" ht="15" thickBot="1" x14ac:dyDescent="0.4"/>
    <row r="19" spans="1:19" ht="39.5" thickBot="1" x14ac:dyDescent="0.4">
      <c r="A19" s="34" t="s">
        <v>30</v>
      </c>
      <c r="B19" s="35" t="s">
        <v>0</v>
      </c>
      <c r="C19" s="35" t="s">
        <v>1</v>
      </c>
      <c r="D19" s="35" t="s">
        <v>2</v>
      </c>
      <c r="E19" s="35" t="s">
        <v>3</v>
      </c>
      <c r="F19" s="35" t="s">
        <v>4</v>
      </c>
      <c r="G19" s="35" t="s">
        <v>5</v>
      </c>
      <c r="I19" s="3" t="s">
        <v>6</v>
      </c>
      <c r="J19" s="3" t="s">
        <v>7</v>
      </c>
      <c r="K19" s="3" t="s">
        <v>8</v>
      </c>
      <c r="L19" s="3" t="s">
        <v>9</v>
      </c>
      <c r="M19" s="3" t="s">
        <v>10</v>
      </c>
      <c r="O19" s="5" t="s">
        <v>11</v>
      </c>
      <c r="P19" s="5" t="s">
        <v>12</v>
      </c>
      <c r="R19" s="6" t="s">
        <v>13</v>
      </c>
      <c r="S19" s="6" t="s">
        <v>14</v>
      </c>
    </row>
    <row r="20" spans="1:19" x14ac:dyDescent="0.35">
      <c r="A20" s="7" t="s">
        <v>15</v>
      </c>
      <c r="B20" s="8">
        <v>53</v>
      </c>
      <c r="C20" s="8">
        <v>10</v>
      </c>
      <c r="D20" s="8">
        <v>36</v>
      </c>
      <c r="E20" s="8">
        <v>0</v>
      </c>
      <c r="F20" s="8">
        <v>90</v>
      </c>
      <c r="G20" s="8">
        <v>67</v>
      </c>
      <c r="I20" s="9">
        <f>(G20-F20)/F20</f>
        <v>-0.25555555555555554</v>
      </c>
      <c r="J20" s="9" t="e">
        <f>(F20-E20)/E20</f>
        <v>#DIV/0!</v>
      </c>
      <c r="K20" s="9">
        <f>(E20-D20)/D20</f>
        <v>-1</v>
      </c>
      <c r="L20" s="9">
        <f>(D20-C20)/C20</f>
        <v>2.6</v>
      </c>
      <c r="M20" s="9">
        <f>(C20-B20)/B20</f>
        <v>-0.81132075471698117</v>
      </c>
      <c r="O20" s="9">
        <f>(F20-B20)/B20</f>
        <v>0.69811320754716977</v>
      </c>
      <c r="P20" s="9">
        <f>(G20-B20)/B20</f>
        <v>0.26415094339622641</v>
      </c>
      <c r="R20" s="9">
        <f>(F20-C20)/C20</f>
        <v>8</v>
      </c>
      <c r="S20" s="9">
        <f>(G20-C20)/C20</f>
        <v>5.7</v>
      </c>
    </row>
    <row r="21" spans="1:19" x14ac:dyDescent="0.35">
      <c r="A21" s="10" t="s">
        <v>16</v>
      </c>
      <c r="B21" s="11">
        <v>20</v>
      </c>
      <c r="C21" s="11">
        <v>18</v>
      </c>
      <c r="D21" s="11">
        <v>44</v>
      </c>
      <c r="E21" s="11">
        <v>0</v>
      </c>
      <c r="F21" s="11">
        <v>28</v>
      </c>
      <c r="G21" s="11">
        <v>59</v>
      </c>
      <c r="I21" s="9">
        <f t="shared" ref="I21:I32" si="10">(G21-F21)/F21</f>
        <v>1.1071428571428572</v>
      </c>
      <c r="J21" s="9" t="e">
        <f t="shared" ref="J21:J32" si="11">(F21-E21)/E21</f>
        <v>#DIV/0!</v>
      </c>
      <c r="K21" s="9">
        <f t="shared" ref="K21:K32" si="12">(E21-D21)/D21</f>
        <v>-1</v>
      </c>
      <c r="L21" s="9">
        <f t="shared" ref="L21:L32" si="13">(D21-C21)/C21</f>
        <v>1.4444444444444444</v>
      </c>
      <c r="M21" s="9">
        <f t="shared" ref="M21:M32" si="14">(C21-B21)/B21</f>
        <v>-0.1</v>
      </c>
      <c r="O21" s="9">
        <f t="shared" ref="O21:O32" si="15">(F21-B21)/B21</f>
        <v>0.4</v>
      </c>
      <c r="P21" s="9">
        <f t="shared" ref="P21:P32" si="16">(G21-B21)/B21</f>
        <v>1.95</v>
      </c>
      <c r="R21" s="9">
        <f t="shared" ref="R21:R31" si="17">(F21-C21)/C21</f>
        <v>0.55555555555555558</v>
      </c>
      <c r="S21" s="9">
        <f t="shared" ref="S21:S31" si="18">(G21-C21)/C21</f>
        <v>2.2777777777777777</v>
      </c>
    </row>
    <row r="22" spans="1:19" x14ac:dyDescent="0.35">
      <c r="A22" s="10" t="s">
        <v>17</v>
      </c>
      <c r="B22" s="11">
        <v>11</v>
      </c>
      <c r="C22" s="11">
        <v>17</v>
      </c>
      <c r="D22" s="11">
        <v>10</v>
      </c>
      <c r="E22" s="11">
        <v>40</v>
      </c>
      <c r="F22" s="11">
        <v>57</v>
      </c>
      <c r="G22" s="11">
        <v>67</v>
      </c>
      <c r="I22" s="9">
        <f t="shared" si="10"/>
        <v>0.17543859649122806</v>
      </c>
      <c r="J22" s="9">
        <f t="shared" si="11"/>
        <v>0.42499999999999999</v>
      </c>
      <c r="K22" s="9">
        <f t="shared" si="12"/>
        <v>3</v>
      </c>
      <c r="L22" s="9">
        <f t="shared" si="13"/>
        <v>-0.41176470588235292</v>
      </c>
      <c r="M22" s="9">
        <f t="shared" si="14"/>
        <v>0.54545454545454541</v>
      </c>
      <c r="O22" s="9">
        <f t="shared" si="15"/>
        <v>4.1818181818181817</v>
      </c>
      <c r="P22" s="9">
        <f t="shared" si="16"/>
        <v>5.0909090909090908</v>
      </c>
      <c r="R22" s="9">
        <f t="shared" si="17"/>
        <v>2.3529411764705883</v>
      </c>
      <c r="S22" s="9">
        <f t="shared" si="18"/>
        <v>2.9411764705882355</v>
      </c>
    </row>
    <row r="23" spans="1:19" x14ac:dyDescent="0.35">
      <c r="A23" s="10" t="s">
        <v>18</v>
      </c>
      <c r="B23" s="11">
        <v>45</v>
      </c>
      <c r="C23" s="11">
        <v>8</v>
      </c>
      <c r="D23" s="12">
        <v>0</v>
      </c>
      <c r="E23" s="11">
        <v>37</v>
      </c>
      <c r="F23" s="11">
        <v>151</v>
      </c>
      <c r="G23" s="11">
        <v>213</v>
      </c>
      <c r="I23" s="9">
        <f t="shared" si="10"/>
        <v>0.41059602649006621</v>
      </c>
      <c r="J23" s="9">
        <f t="shared" si="11"/>
        <v>3.0810810810810811</v>
      </c>
      <c r="K23" s="9" t="e">
        <f t="shared" si="12"/>
        <v>#DIV/0!</v>
      </c>
      <c r="L23" s="9">
        <f t="shared" si="13"/>
        <v>-1</v>
      </c>
      <c r="M23" s="9">
        <f t="shared" si="14"/>
        <v>-0.82222222222222219</v>
      </c>
      <c r="O23" s="9">
        <f t="shared" si="15"/>
        <v>2.3555555555555556</v>
      </c>
      <c r="P23" s="9">
        <f t="shared" si="16"/>
        <v>3.7333333333333334</v>
      </c>
      <c r="R23" s="9">
        <f t="shared" si="17"/>
        <v>17.875</v>
      </c>
      <c r="S23" s="9">
        <f t="shared" si="18"/>
        <v>25.625</v>
      </c>
    </row>
    <row r="24" spans="1:19" x14ac:dyDescent="0.35">
      <c r="A24" s="10" t="s">
        <v>19</v>
      </c>
      <c r="B24" s="11">
        <v>127</v>
      </c>
      <c r="C24" s="11">
        <v>17</v>
      </c>
      <c r="D24" s="12">
        <v>0</v>
      </c>
      <c r="E24" s="11">
        <v>15</v>
      </c>
      <c r="F24" s="11">
        <v>129</v>
      </c>
      <c r="G24" s="12">
        <v>30</v>
      </c>
      <c r="I24" s="9">
        <f t="shared" si="10"/>
        <v>-0.76744186046511631</v>
      </c>
      <c r="J24" s="9">
        <f t="shared" si="11"/>
        <v>7.6</v>
      </c>
      <c r="K24" s="9" t="e">
        <f t="shared" si="12"/>
        <v>#DIV/0!</v>
      </c>
      <c r="L24" s="9">
        <f t="shared" si="13"/>
        <v>-1</v>
      </c>
      <c r="M24" s="9">
        <f t="shared" si="14"/>
        <v>-0.86614173228346458</v>
      </c>
      <c r="O24" s="9">
        <f t="shared" si="15"/>
        <v>1.5748031496062992E-2</v>
      </c>
      <c r="P24" s="9">
        <f t="shared" si="16"/>
        <v>-0.76377952755905509</v>
      </c>
      <c r="R24" s="9">
        <f t="shared" si="17"/>
        <v>6.5882352941176467</v>
      </c>
      <c r="S24" s="9">
        <f t="shared" si="18"/>
        <v>0.76470588235294112</v>
      </c>
    </row>
    <row r="25" spans="1:19" x14ac:dyDescent="0.35">
      <c r="A25" s="10" t="s">
        <v>20</v>
      </c>
      <c r="B25" s="11">
        <v>149</v>
      </c>
      <c r="C25" s="12">
        <v>0</v>
      </c>
      <c r="D25" s="12">
        <v>0</v>
      </c>
      <c r="E25" s="11">
        <v>37</v>
      </c>
      <c r="F25" s="11">
        <v>285</v>
      </c>
      <c r="G25" s="12">
        <v>336</v>
      </c>
      <c r="I25" s="9">
        <f t="shared" si="10"/>
        <v>0.17894736842105263</v>
      </c>
      <c r="J25" s="9">
        <f t="shared" si="11"/>
        <v>6.7027027027027026</v>
      </c>
      <c r="K25" s="9" t="e">
        <f t="shared" si="12"/>
        <v>#DIV/0!</v>
      </c>
      <c r="L25" s="9" t="e">
        <f t="shared" si="13"/>
        <v>#DIV/0!</v>
      </c>
      <c r="M25" s="9">
        <f t="shared" si="14"/>
        <v>-1</v>
      </c>
      <c r="O25" s="9">
        <f t="shared" si="15"/>
        <v>0.91275167785234901</v>
      </c>
      <c r="P25" s="9">
        <f t="shared" si="16"/>
        <v>1.2550335570469799</v>
      </c>
      <c r="R25" s="9" t="e">
        <f t="shared" si="17"/>
        <v>#DIV/0!</v>
      </c>
      <c r="S25" s="9" t="e">
        <f t="shared" si="18"/>
        <v>#DIV/0!</v>
      </c>
    </row>
    <row r="26" spans="1:19" x14ac:dyDescent="0.35">
      <c r="A26" s="10" t="s">
        <v>21</v>
      </c>
      <c r="B26" s="11">
        <v>307</v>
      </c>
      <c r="C26" s="11">
        <v>86</v>
      </c>
      <c r="D26" s="12">
        <v>0</v>
      </c>
      <c r="E26" s="11">
        <v>244</v>
      </c>
      <c r="F26" s="11">
        <v>765</v>
      </c>
      <c r="G26" s="12">
        <v>824</v>
      </c>
      <c r="I26" s="9">
        <f t="shared" si="10"/>
        <v>7.7124183006535951E-2</v>
      </c>
      <c r="J26" s="9">
        <f t="shared" si="11"/>
        <v>2.1352459016393444</v>
      </c>
      <c r="K26" s="9" t="e">
        <f t="shared" si="12"/>
        <v>#DIV/0!</v>
      </c>
      <c r="L26" s="9">
        <f t="shared" si="13"/>
        <v>-1</v>
      </c>
      <c r="M26" s="9">
        <f t="shared" si="14"/>
        <v>-0.71986970684039087</v>
      </c>
      <c r="O26" s="9">
        <f t="shared" si="15"/>
        <v>1.49185667752443</v>
      </c>
      <c r="P26" s="9">
        <f t="shared" si="16"/>
        <v>1.6840390879478828</v>
      </c>
      <c r="R26" s="9">
        <f t="shared" si="17"/>
        <v>7.8953488372093021</v>
      </c>
      <c r="S26" s="9">
        <f t="shared" si="18"/>
        <v>8.5813953488372086</v>
      </c>
    </row>
    <row r="27" spans="1:19" x14ac:dyDescent="0.35">
      <c r="A27" s="10" t="s">
        <v>22</v>
      </c>
      <c r="B27" s="11">
        <v>58</v>
      </c>
      <c r="C27" s="11">
        <v>108</v>
      </c>
      <c r="D27" s="12">
        <v>0</v>
      </c>
      <c r="E27" s="11">
        <v>122</v>
      </c>
      <c r="F27" s="11">
        <v>386</v>
      </c>
      <c r="G27" s="12">
        <v>361</v>
      </c>
      <c r="I27" s="9">
        <f t="shared" si="10"/>
        <v>-6.4766839378238336E-2</v>
      </c>
      <c r="J27" s="9">
        <f t="shared" si="11"/>
        <v>2.1639344262295084</v>
      </c>
      <c r="K27" s="9" t="e">
        <f t="shared" si="12"/>
        <v>#DIV/0!</v>
      </c>
      <c r="L27" s="9">
        <f t="shared" si="13"/>
        <v>-1</v>
      </c>
      <c r="M27" s="9">
        <f t="shared" si="14"/>
        <v>0.86206896551724133</v>
      </c>
      <c r="O27" s="9">
        <f t="shared" si="15"/>
        <v>5.6551724137931032</v>
      </c>
      <c r="P27" s="9">
        <f t="shared" si="16"/>
        <v>5.2241379310344831</v>
      </c>
      <c r="R27" s="9">
        <f t="shared" si="17"/>
        <v>2.574074074074074</v>
      </c>
      <c r="S27" s="9">
        <f t="shared" si="18"/>
        <v>2.3425925925925926</v>
      </c>
    </row>
    <row r="28" spans="1:19" x14ac:dyDescent="0.35">
      <c r="A28" s="10" t="s">
        <v>23</v>
      </c>
      <c r="B28" s="11">
        <v>19</v>
      </c>
      <c r="C28" s="11">
        <v>111</v>
      </c>
      <c r="D28" s="12">
        <v>0</v>
      </c>
      <c r="E28" s="11">
        <v>71</v>
      </c>
      <c r="F28" s="11">
        <v>388</v>
      </c>
      <c r="G28" s="12">
        <v>281</v>
      </c>
      <c r="I28" s="9">
        <f t="shared" si="10"/>
        <v>-0.27577319587628868</v>
      </c>
      <c r="J28" s="9">
        <f t="shared" si="11"/>
        <v>4.464788732394366</v>
      </c>
      <c r="K28" s="9" t="e">
        <f t="shared" si="12"/>
        <v>#DIV/0!</v>
      </c>
      <c r="L28" s="9">
        <f t="shared" si="13"/>
        <v>-1</v>
      </c>
      <c r="M28" s="9">
        <f t="shared" si="14"/>
        <v>4.8421052631578947</v>
      </c>
      <c r="O28" s="9">
        <f t="shared" si="15"/>
        <v>19.421052631578949</v>
      </c>
      <c r="P28" s="9">
        <f t="shared" si="16"/>
        <v>13.789473684210526</v>
      </c>
      <c r="R28" s="9">
        <f t="shared" si="17"/>
        <v>2.4954954954954953</v>
      </c>
      <c r="S28" s="9">
        <f t="shared" si="18"/>
        <v>1.5315315315315314</v>
      </c>
    </row>
    <row r="29" spans="1:19" x14ac:dyDescent="0.35">
      <c r="A29" s="10" t="s">
        <v>24</v>
      </c>
      <c r="B29" s="11">
        <v>25</v>
      </c>
      <c r="C29" s="11">
        <v>103</v>
      </c>
      <c r="D29" s="12">
        <v>0</v>
      </c>
      <c r="E29" s="11">
        <v>179</v>
      </c>
      <c r="F29" s="11">
        <v>325</v>
      </c>
      <c r="G29" s="12">
        <v>144</v>
      </c>
      <c r="I29" s="9">
        <f t="shared" si="10"/>
        <v>-0.55692307692307697</v>
      </c>
      <c r="J29" s="9">
        <f t="shared" si="11"/>
        <v>0.81564245810055869</v>
      </c>
      <c r="K29" s="9" t="e">
        <f t="shared" si="12"/>
        <v>#DIV/0!</v>
      </c>
      <c r="L29" s="9">
        <f t="shared" si="13"/>
        <v>-1</v>
      </c>
      <c r="M29" s="9">
        <f t="shared" si="14"/>
        <v>3.12</v>
      </c>
      <c r="O29" s="9">
        <f t="shared" si="15"/>
        <v>12</v>
      </c>
      <c r="P29" s="9">
        <f t="shared" si="16"/>
        <v>4.76</v>
      </c>
      <c r="R29" s="9">
        <f t="shared" si="17"/>
        <v>2.1553398058252426</v>
      </c>
      <c r="S29" s="9">
        <f t="shared" si="18"/>
        <v>0.39805825242718446</v>
      </c>
    </row>
    <row r="30" spans="1:19" x14ac:dyDescent="0.35">
      <c r="A30" s="10" t="s">
        <v>25</v>
      </c>
      <c r="B30" s="11">
        <v>37</v>
      </c>
      <c r="C30" s="11">
        <v>19</v>
      </c>
      <c r="D30" s="12">
        <v>0</v>
      </c>
      <c r="E30" s="11">
        <v>90</v>
      </c>
      <c r="F30" s="13">
        <v>152</v>
      </c>
      <c r="G30" s="14"/>
      <c r="I30" s="9">
        <f t="shared" si="10"/>
        <v>-1</v>
      </c>
      <c r="J30" s="9">
        <f t="shared" si="11"/>
        <v>0.68888888888888888</v>
      </c>
      <c r="K30" s="9" t="e">
        <f t="shared" si="12"/>
        <v>#DIV/0!</v>
      </c>
      <c r="L30" s="9">
        <f t="shared" si="13"/>
        <v>-1</v>
      </c>
      <c r="M30" s="9">
        <f t="shared" si="14"/>
        <v>-0.48648648648648651</v>
      </c>
      <c r="O30" s="9">
        <f t="shared" si="15"/>
        <v>3.1081081081081079</v>
      </c>
      <c r="P30" s="9">
        <f t="shared" si="16"/>
        <v>-1</v>
      </c>
      <c r="R30" s="9">
        <f t="shared" si="17"/>
        <v>7</v>
      </c>
      <c r="S30" s="9">
        <f t="shared" si="18"/>
        <v>-1</v>
      </c>
    </row>
    <row r="31" spans="1:19" ht="15" thickBot="1" x14ac:dyDescent="0.4">
      <c r="A31" s="15" t="s">
        <v>26</v>
      </c>
      <c r="B31" s="16">
        <v>33</v>
      </c>
      <c r="C31" s="16">
        <v>32</v>
      </c>
      <c r="D31" s="17">
        <v>0</v>
      </c>
      <c r="E31" s="16">
        <v>94</v>
      </c>
      <c r="F31" s="18">
        <v>57</v>
      </c>
      <c r="G31" s="19"/>
      <c r="I31" s="9">
        <f t="shared" si="10"/>
        <v>-1</v>
      </c>
      <c r="J31" s="9">
        <f t="shared" si="11"/>
        <v>-0.39361702127659576</v>
      </c>
      <c r="K31" s="9" t="e">
        <f t="shared" si="12"/>
        <v>#DIV/0!</v>
      </c>
      <c r="L31" s="9">
        <f t="shared" si="13"/>
        <v>-1</v>
      </c>
      <c r="M31" s="9">
        <f t="shared" si="14"/>
        <v>-3.0303030303030304E-2</v>
      </c>
      <c r="O31" s="9">
        <f t="shared" si="15"/>
        <v>0.72727272727272729</v>
      </c>
      <c r="P31" s="9">
        <f t="shared" si="16"/>
        <v>-1</v>
      </c>
      <c r="R31" s="9">
        <f t="shared" si="17"/>
        <v>0.78125</v>
      </c>
      <c r="S31" s="9">
        <f t="shared" si="18"/>
        <v>-1</v>
      </c>
    </row>
    <row r="32" spans="1:19" ht="15" thickBot="1" x14ac:dyDescent="0.4">
      <c r="A32" s="20" t="s">
        <v>27</v>
      </c>
      <c r="B32" s="21">
        <f t="shared" ref="B32:G32" si="19">SUM(B20:B31)</f>
        <v>884</v>
      </c>
      <c r="C32" s="21">
        <f t="shared" si="19"/>
        <v>529</v>
      </c>
      <c r="D32" s="21">
        <f t="shared" si="19"/>
        <v>90</v>
      </c>
      <c r="E32" s="21">
        <f t="shared" si="19"/>
        <v>929</v>
      </c>
      <c r="F32" s="21">
        <f t="shared" si="19"/>
        <v>2813</v>
      </c>
      <c r="G32" s="21">
        <f t="shared" si="19"/>
        <v>2382</v>
      </c>
      <c r="I32" s="22">
        <f t="shared" si="10"/>
        <v>-0.15321720583007464</v>
      </c>
      <c r="J32" s="22">
        <f t="shared" si="11"/>
        <v>2.0279870828848225</v>
      </c>
      <c r="K32" s="22">
        <f t="shared" si="12"/>
        <v>9.3222222222222229</v>
      </c>
      <c r="L32" s="22">
        <f t="shared" si="13"/>
        <v>-0.8298676748582231</v>
      </c>
      <c r="M32" s="22">
        <f t="shared" si="14"/>
        <v>-0.40158371040723984</v>
      </c>
      <c r="N32" s="23"/>
      <c r="O32" s="22">
        <f t="shared" si="15"/>
        <v>2.182126696832579</v>
      </c>
      <c r="P32" s="22">
        <f t="shared" si="16"/>
        <v>1.6945701357466063</v>
      </c>
      <c r="R32" s="22">
        <f>(F32-C32)/C32</f>
        <v>4.3175803402646507</v>
      </c>
      <c r="S32" s="22">
        <f>(G32-C32)/C32</f>
        <v>3.5028355387523629</v>
      </c>
    </row>
    <row r="33" spans="1:19" x14ac:dyDescent="0.35">
      <c r="E33" s="24"/>
      <c r="I33" s="9"/>
    </row>
    <row r="34" spans="1:19" x14ac:dyDescent="0.35">
      <c r="A34" s="25" t="s">
        <v>31</v>
      </c>
    </row>
    <row r="36" spans="1:19" ht="15" thickBot="1" x14ac:dyDescent="0.4"/>
    <row r="37" spans="1:19" ht="39.5" thickBot="1" x14ac:dyDescent="0.4">
      <c r="A37" s="1" t="s">
        <v>32</v>
      </c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33" t="s">
        <v>5</v>
      </c>
      <c r="I37" s="3" t="s">
        <v>6</v>
      </c>
      <c r="J37" s="3" t="s">
        <v>7</v>
      </c>
      <c r="K37" s="3" t="s">
        <v>8</v>
      </c>
      <c r="L37" s="3" t="s">
        <v>9</v>
      </c>
      <c r="M37" s="3" t="s">
        <v>10</v>
      </c>
      <c r="O37" s="5" t="s">
        <v>11</v>
      </c>
      <c r="P37" s="5" t="s">
        <v>12</v>
      </c>
      <c r="R37" s="6" t="s">
        <v>13</v>
      </c>
      <c r="S37" s="6" t="s">
        <v>14</v>
      </c>
    </row>
    <row r="38" spans="1:19" x14ac:dyDescent="0.35">
      <c r="A38" s="31" t="s">
        <v>15</v>
      </c>
      <c r="B38" s="32">
        <f>B2+B20</f>
        <v>53</v>
      </c>
      <c r="C38" s="32">
        <f>C2+C20</f>
        <v>623</v>
      </c>
      <c r="D38" s="32">
        <f t="shared" ref="D38:G38" si="20">D2+D20</f>
        <v>853</v>
      </c>
      <c r="E38" s="32">
        <f t="shared" si="20"/>
        <v>613</v>
      </c>
      <c r="F38" s="32">
        <f t="shared" si="20"/>
        <v>620</v>
      </c>
      <c r="G38" s="32">
        <f t="shared" si="20"/>
        <v>496</v>
      </c>
      <c r="I38" s="9">
        <f>(G38-F38)/F38</f>
        <v>-0.2</v>
      </c>
      <c r="J38" s="9">
        <f>(F38-E38)/E38</f>
        <v>1.1419249592169658E-2</v>
      </c>
      <c r="K38" s="9">
        <f>(E38-D38)/D38</f>
        <v>-0.2813599062133646</v>
      </c>
      <c r="L38" s="9">
        <f>(D38-C38)/C38</f>
        <v>0.36918138041733545</v>
      </c>
      <c r="M38" s="9">
        <f>(C38-B38)/B38</f>
        <v>10.754716981132075</v>
      </c>
      <c r="O38" s="9">
        <f>(F38-B38)/B38</f>
        <v>10.69811320754717</v>
      </c>
      <c r="P38" s="9">
        <f>(G38-B38)/B38</f>
        <v>8.3584905660377355</v>
      </c>
      <c r="R38" s="9">
        <f>(F38-C38)/C38</f>
        <v>-4.815409309791332E-3</v>
      </c>
      <c r="S38" s="9">
        <f>(G38-C38)/C38</f>
        <v>-0.20385232744783308</v>
      </c>
    </row>
    <row r="39" spans="1:19" x14ac:dyDescent="0.35">
      <c r="A39" s="10" t="s">
        <v>16</v>
      </c>
      <c r="B39" s="11">
        <f t="shared" ref="B39:G49" si="21">B3+B21</f>
        <v>20</v>
      </c>
      <c r="C39" s="11">
        <f t="shared" si="21"/>
        <v>365</v>
      </c>
      <c r="D39" s="11">
        <f t="shared" si="21"/>
        <v>701</v>
      </c>
      <c r="E39" s="11">
        <f t="shared" si="21"/>
        <v>1137</v>
      </c>
      <c r="F39" s="11">
        <f t="shared" si="21"/>
        <v>672</v>
      </c>
      <c r="G39" s="11">
        <f t="shared" si="21"/>
        <v>603</v>
      </c>
      <c r="I39" s="9">
        <f t="shared" ref="I39:I50" si="22">(G39-F39)/F39</f>
        <v>-0.10267857142857142</v>
      </c>
      <c r="J39" s="9">
        <f t="shared" ref="J39:J50" si="23">(F39-E39)/E39</f>
        <v>-0.40897097625329815</v>
      </c>
      <c r="K39" s="9">
        <f t="shared" ref="K39:K50" si="24">(E39-D39)/D39</f>
        <v>0.62196861626248212</v>
      </c>
      <c r="L39" s="9">
        <f t="shared" ref="L39:L50" si="25">(D39-C39)/C39</f>
        <v>0.92054794520547945</v>
      </c>
      <c r="M39" s="9">
        <f t="shared" ref="M39:M50" si="26">(C39-B39)/B39</f>
        <v>17.25</v>
      </c>
      <c r="O39" s="9">
        <f t="shared" ref="O39:O50" si="27">(F39-B39)/B39</f>
        <v>32.6</v>
      </c>
      <c r="P39" s="9">
        <f t="shared" ref="P39:P50" si="28">(G39-B39)/B39</f>
        <v>29.15</v>
      </c>
      <c r="R39" s="9">
        <f t="shared" ref="R39:R49" si="29">(F39-C39)/C39</f>
        <v>0.84109589041095889</v>
      </c>
      <c r="S39" s="9">
        <f t="shared" ref="S39:S49" si="30">(G39-C39)/C39</f>
        <v>0.65205479452054793</v>
      </c>
    </row>
    <row r="40" spans="1:19" x14ac:dyDescent="0.35">
      <c r="A40" s="10" t="s">
        <v>17</v>
      </c>
      <c r="B40" s="11">
        <f t="shared" si="21"/>
        <v>11</v>
      </c>
      <c r="C40" s="11">
        <f t="shared" si="21"/>
        <v>235</v>
      </c>
      <c r="D40" s="11">
        <f t="shared" si="21"/>
        <v>141</v>
      </c>
      <c r="E40" s="11">
        <f t="shared" si="21"/>
        <v>487</v>
      </c>
      <c r="F40" s="11">
        <f t="shared" si="21"/>
        <v>503</v>
      </c>
      <c r="G40" s="11">
        <f t="shared" si="21"/>
        <v>208</v>
      </c>
      <c r="I40" s="9">
        <f t="shared" si="22"/>
        <v>-0.58648111332007957</v>
      </c>
      <c r="J40" s="9">
        <f t="shared" si="23"/>
        <v>3.2854209445585217E-2</v>
      </c>
      <c r="K40" s="9">
        <f t="shared" si="24"/>
        <v>2.4539007092198584</v>
      </c>
      <c r="L40" s="9">
        <f t="shared" si="25"/>
        <v>-0.4</v>
      </c>
      <c r="M40" s="9">
        <f t="shared" si="26"/>
        <v>20.363636363636363</v>
      </c>
      <c r="O40" s="9">
        <f t="shared" si="27"/>
        <v>44.727272727272727</v>
      </c>
      <c r="P40" s="9">
        <f t="shared" si="28"/>
        <v>17.90909090909091</v>
      </c>
      <c r="R40" s="9">
        <f t="shared" si="29"/>
        <v>1.1404255319148937</v>
      </c>
      <c r="S40" s="9">
        <f t="shared" si="30"/>
        <v>-0.1148936170212766</v>
      </c>
    </row>
    <row r="41" spans="1:19" x14ac:dyDescent="0.35">
      <c r="A41" s="10" t="s">
        <v>18</v>
      </c>
      <c r="B41" s="11">
        <f t="shared" si="21"/>
        <v>304</v>
      </c>
      <c r="C41" s="11">
        <f t="shared" si="21"/>
        <v>331</v>
      </c>
      <c r="D41" s="11">
        <f t="shared" si="21"/>
        <v>0</v>
      </c>
      <c r="E41" s="11">
        <f t="shared" si="21"/>
        <v>437</v>
      </c>
      <c r="F41" s="11">
        <f t="shared" si="21"/>
        <v>627</v>
      </c>
      <c r="G41" s="11">
        <f t="shared" si="21"/>
        <v>791</v>
      </c>
      <c r="I41" s="9">
        <f t="shared" si="22"/>
        <v>0.26156299840510366</v>
      </c>
      <c r="J41" s="9">
        <f t="shared" si="23"/>
        <v>0.43478260869565216</v>
      </c>
      <c r="K41" s="9" t="e">
        <f t="shared" si="24"/>
        <v>#DIV/0!</v>
      </c>
      <c r="L41" s="9">
        <f t="shared" si="25"/>
        <v>-1</v>
      </c>
      <c r="M41" s="9">
        <f t="shared" si="26"/>
        <v>8.8815789473684209E-2</v>
      </c>
      <c r="O41" s="9">
        <f t="shared" si="27"/>
        <v>1.0625</v>
      </c>
      <c r="P41" s="9">
        <f t="shared" si="28"/>
        <v>1.6019736842105263</v>
      </c>
      <c r="R41" s="9">
        <f t="shared" si="29"/>
        <v>0.89425981873111782</v>
      </c>
      <c r="S41" s="9">
        <f t="shared" si="30"/>
        <v>1.3897280966767371</v>
      </c>
    </row>
    <row r="42" spans="1:19" x14ac:dyDescent="0.35">
      <c r="A42" s="10" t="s">
        <v>19</v>
      </c>
      <c r="B42" s="11">
        <f t="shared" si="21"/>
        <v>1223</v>
      </c>
      <c r="C42" s="11">
        <f t="shared" si="21"/>
        <v>229</v>
      </c>
      <c r="D42" s="11">
        <f t="shared" si="21"/>
        <v>0</v>
      </c>
      <c r="E42" s="11">
        <f t="shared" si="21"/>
        <v>558</v>
      </c>
      <c r="F42" s="11">
        <f t="shared" si="21"/>
        <v>697</v>
      </c>
      <c r="G42" s="11">
        <f t="shared" si="21"/>
        <v>183</v>
      </c>
      <c r="I42" s="9">
        <f t="shared" si="22"/>
        <v>-0.73744619799139166</v>
      </c>
      <c r="J42" s="9">
        <f t="shared" si="23"/>
        <v>0.24910394265232974</v>
      </c>
      <c r="K42" s="9" t="e">
        <f t="shared" si="24"/>
        <v>#DIV/0!</v>
      </c>
      <c r="L42" s="9">
        <f t="shared" si="25"/>
        <v>-1</v>
      </c>
      <c r="M42" s="9">
        <f t="shared" si="26"/>
        <v>-0.81275551921504496</v>
      </c>
      <c r="O42" s="9">
        <f t="shared" si="27"/>
        <v>-0.43008994276369583</v>
      </c>
      <c r="P42" s="9">
        <f t="shared" si="28"/>
        <v>-0.85036794766966473</v>
      </c>
      <c r="R42" s="9">
        <f t="shared" si="29"/>
        <v>2.0436681222707422</v>
      </c>
      <c r="S42" s="9">
        <f t="shared" si="30"/>
        <v>-0.20087336244541484</v>
      </c>
    </row>
    <row r="43" spans="1:19" x14ac:dyDescent="0.35">
      <c r="A43" s="10" t="s">
        <v>20</v>
      </c>
      <c r="B43" s="11">
        <f t="shared" si="21"/>
        <v>1408</v>
      </c>
      <c r="C43" s="11">
        <f t="shared" si="21"/>
        <v>443</v>
      </c>
      <c r="D43" s="11">
        <f t="shared" si="21"/>
        <v>0</v>
      </c>
      <c r="E43" s="11">
        <f t="shared" si="21"/>
        <v>340</v>
      </c>
      <c r="F43" s="11">
        <f t="shared" si="21"/>
        <v>946</v>
      </c>
      <c r="G43" s="11">
        <f t="shared" si="21"/>
        <v>1031</v>
      </c>
      <c r="I43" s="9">
        <f t="shared" si="22"/>
        <v>8.9852008456659624E-2</v>
      </c>
      <c r="J43" s="9">
        <f t="shared" si="23"/>
        <v>1.7823529411764707</v>
      </c>
      <c r="K43" s="9" t="e">
        <f t="shared" si="24"/>
        <v>#DIV/0!</v>
      </c>
      <c r="L43" s="9">
        <f t="shared" si="25"/>
        <v>-1</v>
      </c>
      <c r="M43" s="9">
        <f t="shared" si="26"/>
        <v>-0.68536931818181823</v>
      </c>
      <c r="O43" s="9">
        <f t="shared" si="27"/>
        <v>-0.328125</v>
      </c>
      <c r="P43" s="9">
        <f t="shared" si="28"/>
        <v>-0.26775568181818182</v>
      </c>
      <c r="R43" s="9">
        <f t="shared" si="29"/>
        <v>1.1354401805869074</v>
      </c>
      <c r="S43" s="9">
        <f t="shared" si="30"/>
        <v>1.327313769751693</v>
      </c>
    </row>
    <row r="44" spans="1:19" x14ac:dyDescent="0.35">
      <c r="A44" s="10" t="s">
        <v>21</v>
      </c>
      <c r="B44" s="11">
        <f t="shared" si="21"/>
        <v>2445</v>
      </c>
      <c r="C44" s="11">
        <f t="shared" si="21"/>
        <v>1895</v>
      </c>
      <c r="D44" s="11">
        <f t="shared" si="21"/>
        <v>0</v>
      </c>
      <c r="E44" s="11">
        <f t="shared" si="21"/>
        <v>2562</v>
      </c>
      <c r="F44" s="11">
        <f t="shared" si="21"/>
        <v>3117</v>
      </c>
      <c r="G44" s="11">
        <f t="shared" si="21"/>
        <v>2914</v>
      </c>
      <c r="I44" s="9">
        <f t="shared" si="22"/>
        <v>-6.5126724414501125E-2</v>
      </c>
      <c r="J44" s="9">
        <f t="shared" si="23"/>
        <v>0.21662763466042154</v>
      </c>
      <c r="K44" s="9" t="e">
        <f t="shared" si="24"/>
        <v>#DIV/0!</v>
      </c>
      <c r="L44" s="9">
        <f t="shared" si="25"/>
        <v>-1</v>
      </c>
      <c r="M44" s="9">
        <f t="shared" si="26"/>
        <v>-0.22494887525562371</v>
      </c>
      <c r="O44" s="9">
        <f t="shared" si="27"/>
        <v>0.27484662576687119</v>
      </c>
      <c r="P44" s="9">
        <f t="shared" si="28"/>
        <v>0.19182004089979551</v>
      </c>
      <c r="R44" s="9">
        <f t="shared" si="29"/>
        <v>0.64485488126649082</v>
      </c>
      <c r="S44" s="9">
        <f t="shared" si="30"/>
        <v>0.53773087071240111</v>
      </c>
    </row>
    <row r="45" spans="1:19" x14ac:dyDescent="0.35">
      <c r="A45" s="10" t="s">
        <v>22</v>
      </c>
      <c r="B45" s="11">
        <f t="shared" si="21"/>
        <v>1048</v>
      </c>
      <c r="C45" s="11">
        <f t="shared" si="21"/>
        <v>1261</v>
      </c>
      <c r="D45" s="11">
        <f t="shared" si="21"/>
        <v>118</v>
      </c>
      <c r="E45" s="11">
        <f t="shared" si="21"/>
        <v>1627</v>
      </c>
      <c r="F45" s="11">
        <f t="shared" si="21"/>
        <v>1485</v>
      </c>
      <c r="G45" s="11">
        <f t="shared" si="21"/>
        <v>563</v>
      </c>
      <c r="I45" s="9">
        <f t="shared" si="22"/>
        <v>-0.62087542087542091</v>
      </c>
      <c r="J45" s="9">
        <f t="shared" si="23"/>
        <v>-8.7277197295636141E-2</v>
      </c>
      <c r="K45" s="9">
        <f t="shared" si="24"/>
        <v>12.788135593220339</v>
      </c>
      <c r="L45" s="9">
        <f t="shared" si="25"/>
        <v>-0.90642347343378271</v>
      </c>
      <c r="M45" s="9">
        <f t="shared" si="26"/>
        <v>0.2032442748091603</v>
      </c>
      <c r="O45" s="9">
        <f t="shared" si="27"/>
        <v>0.4169847328244275</v>
      </c>
      <c r="P45" s="9">
        <f t="shared" si="28"/>
        <v>-0.46278625954198471</v>
      </c>
      <c r="R45" s="9">
        <f t="shared" si="29"/>
        <v>0.17763679619349723</v>
      </c>
      <c r="S45" s="9">
        <f t="shared" si="30"/>
        <v>-0.55352894528152263</v>
      </c>
    </row>
    <row r="46" spans="1:19" x14ac:dyDescent="0.35">
      <c r="A46" s="10" t="s">
        <v>23</v>
      </c>
      <c r="B46" s="11">
        <f t="shared" si="21"/>
        <v>1024</v>
      </c>
      <c r="C46" s="11">
        <f t="shared" si="21"/>
        <v>1417</v>
      </c>
      <c r="D46" s="11">
        <f t="shared" si="21"/>
        <v>90</v>
      </c>
      <c r="E46" s="11">
        <f t="shared" si="21"/>
        <v>767</v>
      </c>
      <c r="F46" s="11">
        <f t="shared" si="21"/>
        <v>1413</v>
      </c>
      <c r="G46" s="11">
        <f t="shared" si="21"/>
        <v>1033</v>
      </c>
      <c r="I46" s="9">
        <f t="shared" si="22"/>
        <v>-0.26893135173389948</v>
      </c>
      <c r="J46" s="9">
        <f t="shared" si="23"/>
        <v>0.84224250325945238</v>
      </c>
      <c r="K46" s="9">
        <f t="shared" si="24"/>
        <v>7.5222222222222221</v>
      </c>
      <c r="L46" s="9">
        <f t="shared" si="25"/>
        <v>-0.93648553281580804</v>
      </c>
      <c r="M46" s="9">
        <f t="shared" si="26"/>
        <v>0.3837890625</v>
      </c>
      <c r="O46" s="9">
        <f t="shared" si="27"/>
        <v>0.3798828125</v>
      </c>
      <c r="P46" s="9">
        <f t="shared" si="28"/>
        <v>8.7890625E-3</v>
      </c>
      <c r="R46" s="9">
        <f t="shared" si="29"/>
        <v>-2.8228652081863093E-3</v>
      </c>
      <c r="S46" s="9">
        <f t="shared" si="30"/>
        <v>-0.27099505998588569</v>
      </c>
    </row>
    <row r="47" spans="1:19" x14ac:dyDescent="0.35">
      <c r="A47" s="10" t="s">
        <v>24</v>
      </c>
      <c r="B47" s="11">
        <f t="shared" si="21"/>
        <v>981</v>
      </c>
      <c r="C47" s="11">
        <f t="shared" si="21"/>
        <v>634</v>
      </c>
      <c r="D47" s="11">
        <f t="shared" si="21"/>
        <v>6</v>
      </c>
      <c r="E47" s="11">
        <f t="shared" si="21"/>
        <v>735</v>
      </c>
      <c r="F47" s="11">
        <f t="shared" si="21"/>
        <v>1287</v>
      </c>
      <c r="G47" s="11">
        <f t="shared" si="21"/>
        <v>848</v>
      </c>
      <c r="I47" s="9">
        <f t="shared" si="22"/>
        <v>-0.34110334110334112</v>
      </c>
      <c r="J47" s="9">
        <f t="shared" si="23"/>
        <v>0.75102040816326532</v>
      </c>
      <c r="K47" s="9">
        <f t="shared" si="24"/>
        <v>121.5</v>
      </c>
      <c r="L47" s="9">
        <f t="shared" si="25"/>
        <v>-0.99053627760252361</v>
      </c>
      <c r="M47" s="9">
        <f t="shared" si="26"/>
        <v>-0.35372069317023447</v>
      </c>
      <c r="O47" s="9">
        <f t="shared" si="27"/>
        <v>0.31192660550458717</v>
      </c>
      <c r="P47" s="9">
        <f t="shared" si="28"/>
        <v>-0.13557594291539246</v>
      </c>
      <c r="R47" s="9">
        <f t="shared" si="29"/>
        <v>1.0299684542586751</v>
      </c>
      <c r="S47" s="9">
        <f t="shared" si="30"/>
        <v>0.33753943217665616</v>
      </c>
    </row>
    <row r="48" spans="1:19" x14ac:dyDescent="0.35">
      <c r="A48" s="10" t="s">
        <v>25</v>
      </c>
      <c r="B48" s="11">
        <f t="shared" si="21"/>
        <v>711</v>
      </c>
      <c r="C48" s="11">
        <f t="shared" si="21"/>
        <v>627</v>
      </c>
      <c r="D48" s="11">
        <f t="shared" si="21"/>
        <v>36</v>
      </c>
      <c r="E48" s="11">
        <f t="shared" si="21"/>
        <v>449</v>
      </c>
      <c r="F48" s="11">
        <f t="shared" si="21"/>
        <v>630</v>
      </c>
      <c r="G48" s="11">
        <f t="shared" si="21"/>
        <v>0</v>
      </c>
      <c r="I48" s="9">
        <f t="shared" si="22"/>
        <v>-1</v>
      </c>
      <c r="J48" s="9">
        <f t="shared" si="23"/>
        <v>0.40311804008908686</v>
      </c>
      <c r="K48" s="9">
        <f t="shared" si="24"/>
        <v>11.472222222222221</v>
      </c>
      <c r="L48" s="9">
        <f t="shared" si="25"/>
        <v>-0.9425837320574163</v>
      </c>
      <c r="M48" s="9">
        <f t="shared" si="26"/>
        <v>-0.11814345991561181</v>
      </c>
      <c r="O48" s="9">
        <f t="shared" si="27"/>
        <v>-0.11392405063291139</v>
      </c>
      <c r="P48" s="9">
        <f t="shared" si="28"/>
        <v>-1</v>
      </c>
      <c r="R48" s="9">
        <f t="shared" si="29"/>
        <v>4.7846889952153108E-3</v>
      </c>
      <c r="S48" s="9">
        <f t="shared" si="30"/>
        <v>-1</v>
      </c>
    </row>
    <row r="49" spans="1:19" ht="15" thickBot="1" x14ac:dyDescent="0.4">
      <c r="A49" s="28" t="s">
        <v>26</v>
      </c>
      <c r="B49" s="29">
        <f t="shared" si="21"/>
        <v>434</v>
      </c>
      <c r="C49" s="11">
        <f t="shared" si="21"/>
        <v>931</v>
      </c>
      <c r="D49" s="11">
        <f t="shared" si="21"/>
        <v>122</v>
      </c>
      <c r="E49" s="11">
        <f t="shared" si="21"/>
        <v>363</v>
      </c>
      <c r="F49" s="11">
        <f t="shared" si="21"/>
        <v>336</v>
      </c>
      <c r="G49" s="11">
        <f t="shared" si="21"/>
        <v>0</v>
      </c>
      <c r="I49" s="9">
        <f t="shared" si="22"/>
        <v>-1</v>
      </c>
      <c r="J49" s="9">
        <f t="shared" si="23"/>
        <v>-7.43801652892562E-2</v>
      </c>
      <c r="K49" s="9">
        <f t="shared" si="24"/>
        <v>1.9754098360655739</v>
      </c>
      <c r="L49" s="9">
        <f t="shared" si="25"/>
        <v>-0.86895810955961328</v>
      </c>
      <c r="M49" s="9">
        <f t="shared" si="26"/>
        <v>1.1451612903225807</v>
      </c>
      <c r="O49" s="9">
        <f t="shared" si="27"/>
        <v>-0.22580645161290322</v>
      </c>
      <c r="P49" s="9">
        <f t="shared" si="28"/>
        <v>-1</v>
      </c>
      <c r="R49" s="9">
        <f t="shared" si="29"/>
        <v>-0.63909774436090228</v>
      </c>
      <c r="S49" s="9">
        <f t="shared" si="30"/>
        <v>-1</v>
      </c>
    </row>
    <row r="50" spans="1:19" ht="15" thickBot="1" x14ac:dyDescent="0.4">
      <c r="A50" s="20" t="s">
        <v>27</v>
      </c>
      <c r="B50" s="21">
        <f t="shared" ref="B50:G50" si="31">SUM(B38:B49)</f>
        <v>9662</v>
      </c>
      <c r="C50" s="21">
        <f t="shared" si="31"/>
        <v>8991</v>
      </c>
      <c r="D50" s="21">
        <f t="shared" si="31"/>
        <v>2067</v>
      </c>
      <c r="E50" s="21">
        <f t="shared" si="31"/>
        <v>10075</v>
      </c>
      <c r="F50" s="21">
        <f t="shared" si="31"/>
        <v>12333</v>
      </c>
      <c r="G50" s="30">
        <f t="shared" si="31"/>
        <v>8670</v>
      </c>
      <c r="I50" s="22">
        <f t="shared" si="22"/>
        <v>-0.29700802724397957</v>
      </c>
      <c r="J50" s="22">
        <f t="shared" si="23"/>
        <v>0.22411910669975185</v>
      </c>
      <c r="K50" s="22">
        <f t="shared" si="24"/>
        <v>3.8742138364779874</v>
      </c>
      <c r="L50" s="22">
        <f t="shared" si="25"/>
        <v>-0.7701034367701034</v>
      </c>
      <c r="M50" s="22">
        <f t="shared" si="26"/>
        <v>-6.9447319395570278E-2</v>
      </c>
      <c r="N50" s="23"/>
      <c r="O50" s="22">
        <f t="shared" si="27"/>
        <v>0.27644380045539224</v>
      </c>
      <c r="P50" s="22">
        <f t="shared" si="28"/>
        <v>-0.10267025460567171</v>
      </c>
      <c r="R50" s="22">
        <f>(F50-C50)/C50</f>
        <v>0.37170503837170504</v>
      </c>
      <c r="S50" s="22">
        <f>(G50-C50)/C50</f>
        <v>-3.5702369035702369E-2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PN Visitantes 2018 a oct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Falcón</dc:creator>
  <cp:lastModifiedBy>FALCON JUAN PABLO</cp:lastModifiedBy>
  <dcterms:created xsi:type="dcterms:W3CDTF">2015-06-05T18:19:34Z</dcterms:created>
  <dcterms:modified xsi:type="dcterms:W3CDTF">2023-11-21T02:47:01Z</dcterms:modified>
</cp:coreProperties>
</file>